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5" windowWidth="13950" windowHeight="11760" activeTab="3"/>
  </bookViews>
  <sheets>
    <sheet name="družstvá-žiačky " sheetId="9" r:id="rId1"/>
    <sheet name="družstvá-žiaci" sheetId="8" r:id="rId2"/>
    <sheet name="ml.žiaci-jednotlivci" sheetId="7" r:id="rId3"/>
    <sheet name="ml.žiačky -jednotlivci" sheetId="1" r:id="rId4"/>
  </sheets>
  <definedNames>
    <definedName name="_xlnm.Print_Area" localSheetId="2">'ml.žiaci-jednotlivci'!$A$1:$K$140</definedName>
  </definedNames>
  <calcPr calcId="124519"/>
</workbook>
</file>

<file path=xl/calcChain.xml><?xml version="1.0" encoding="utf-8"?>
<calcChain xmlns="http://schemas.openxmlformats.org/spreadsheetml/2006/main">
  <c r="E129" i="9"/>
  <c r="E4" l="1"/>
  <c r="E30"/>
  <c r="E117"/>
  <c r="E103"/>
  <c r="E91"/>
  <c r="E76"/>
  <c r="E62"/>
  <c r="E44"/>
  <c r="E16"/>
  <c r="D129" i="8" l="1"/>
  <c r="D116"/>
  <c r="D103"/>
  <c r="D90"/>
  <c r="D79"/>
  <c r="D62"/>
  <c r="D52"/>
  <c r="D20"/>
  <c r="D4"/>
</calcChain>
</file>

<file path=xl/sharedStrings.xml><?xml version="1.0" encoding="utf-8"?>
<sst xmlns="http://schemas.openxmlformats.org/spreadsheetml/2006/main" count="2112" uniqueCount="560">
  <si>
    <t>60m</t>
  </si>
  <si>
    <t>60 m</t>
  </si>
  <si>
    <t>s</t>
  </si>
  <si>
    <t>300 m</t>
  </si>
  <si>
    <t>800 m</t>
  </si>
  <si>
    <t>výška</t>
  </si>
  <si>
    <t>diaľka</t>
  </si>
  <si>
    <t>kriket</t>
  </si>
  <si>
    <t>Šelian Peter</t>
  </si>
  <si>
    <t>guľa</t>
  </si>
  <si>
    <t>4x60m</t>
  </si>
  <si>
    <t>VÝSLEDKY</t>
  </si>
  <si>
    <t>600 m</t>
  </si>
  <si>
    <t>bodov</t>
  </si>
  <si>
    <t>3. ZŠ Klin</t>
  </si>
  <si>
    <t>Pitáková Patrícia</t>
  </si>
  <si>
    <t>Hojová Adela</t>
  </si>
  <si>
    <t>Drígľová Lenka</t>
  </si>
  <si>
    <t>Šurinčíková Magdaléna</t>
  </si>
  <si>
    <t>Páleniková Sofia</t>
  </si>
  <si>
    <t>1.</t>
  </si>
  <si>
    <t>Herudová Simona</t>
  </si>
  <si>
    <t>2.</t>
  </si>
  <si>
    <t>3.</t>
  </si>
  <si>
    <t>4.</t>
  </si>
  <si>
    <t>5.</t>
  </si>
  <si>
    <t>6.</t>
  </si>
  <si>
    <t>7.</t>
  </si>
  <si>
    <t>8.</t>
  </si>
  <si>
    <t>9.</t>
  </si>
  <si>
    <t>Majcher Dávid</t>
  </si>
  <si>
    <t>Chorvát Matej</t>
  </si>
  <si>
    <t>Kubasák Miroslav</t>
  </si>
  <si>
    <t>Kovaľ Lukáš</t>
  </si>
  <si>
    <t>Líška Peter</t>
  </si>
  <si>
    <t>Cicek Vladislav</t>
  </si>
  <si>
    <t>10.</t>
  </si>
  <si>
    <t>11.</t>
  </si>
  <si>
    <t>Bombjak Marián</t>
  </si>
  <si>
    <t>12.</t>
  </si>
  <si>
    <t>Ogurek Juraj</t>
  </si>
  <si>
    <t>Bandík Timotej</t>
  </si>
  <si>
    <t>Brišák Adam</t>
  </si>
  <si>
    <t>Barčák Marek</t>
  </si>
  <si>
    <t>Ptačin Martin</t>
  </si>
  <si>
    <t>Kytka Michal</t>
  </si>
  <si>
    <t>Majcher Dávid A</t>
  </si>
  <si>
    <t>1. ZŠ Rabča</t>
  </si>
  <si>
    <t>Žofajová Zuzana</t>
  </si>
  <si>
    <t>Jankuliaková Júlia</t>
  </si>
  <si>
    <t>Luka Jakub</t>
  </si>
  <si>
    <t>Hlavný rozhodca: PaedDr. Marcela Skočíková, PhD.</t>
  </si>
  <si>
    <t>ZŠ Hruštín</t>
  </si>
  <si>
    <t>Fricová Zuzana</t>
  </si>
  <si>
    <t>Sochuľáková Simona</t>
  </si>
  <si>
    <t>ZŠ s MŠ Zákamenné</t>
  </si>
  <si>
    <t>Lučivňáková Natália</t>
  </si>
  <si>
    <t>Polťáková Natália</t>
  </si>
  <si>
    <t>Jagnešáková Natália</t>
  </si>
  <si>
    <t>ZŠ s MŠ Bobrov</t>
  </si>
  <si>
    <t>Škapcová Nina</t>
  </si>
  <si>
    <t xml:space="preserve">Marieta Volfová </t>
  </si>
  <si>
    <t>ZŠ s MŠ Klin</t>
  </si>
  <si>
    <t xml:space="preserve">Tímea Ferancová </t>
  </si>
  <si>
    <t>Alexandra Kurtulíková</t>
  </si>
  <si>
    <t>ZŠ Or. Polhora</t>
  </si>
  <si>
    <t>Glovaťáková Žofia</t>
  </si>
  <si>
    <t>Omastová Nikola</t>
  </si>
  <si>
    <t>Popáčková Sára</t>
  </si>
  <si>
    <t>ZŠ Komenského No</t>
  </si>
  <si>
    <t>Veselovská Bianka</t>
  </si>
  <si>
    <t>Jagelová Dominika</t>
  </si>
  <si>
    <t>ZŠ Rabča</t>
  </si>
  <si>
    <t>Jaššáková Martina</t>
  </si>
  <si>
    <t>Kvasničáková Alexandra jed.</t>
  </si>
  <si>
    <t>Tisoňová Tatiana jed.</t>
  </si>
  <si>
    <t>Okoličányová V.</t>
  </si>
  <si>
    <t>ZŠ Mútne</t>
  </si>
  <si>
    <t>Olašáková A.</t>
  </si>
  <si>
    <t>Kotúľová Klaudia</t>
  </si>
  <si>
    <t>ZŠ Lokca</t>
  </si>
  <si>
    <t>Kotúľová Dominika</t>
  </si>
  <si>
    <t>Karalierová Júlia</t>
  </si>
  <si>
    <t>ZŠ Novoť</t>
  </si>
  <si>
    <t>Sardelová Dominika</t>
  </si>
  <si>
    <t>Kozáková Kristína</t>
  </si>
  <si>
    <t>Matysová Diana</t>
  </si>
  <si>
    <t>ZŠ Breza</t>
  </si>
  <si>
    <t>Podstrelená Andrea</t>
  </si>
  <si>
    <t>Šubjaková Anette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</si>
  <si>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</si>
  <si>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</si>
  <si>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</si>
  <si>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</si>
  <si>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</si>
  <si>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</si>
  <si>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</si>
  <si>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</si>
  <si>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</si>
  <si>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13.-14.</t>
  </si>
  <si>
    <t>15.-16.</t>
  </si>
  <si>
    <t>17.</t>
  </si>
  <si>
    <t>18.</t>
  </si>
  <si>
    <t>19.-20.</t>
  </si>
  <si>
    <t>21.</t>
  </si>
  <si>
    <t>22.</t>
  </si>
  <si>
    <t>23.-24.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</si>
  <si>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</si>
  <si>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</si>
  <si>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</si>
  <si>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</si>
  <si>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</si>
  <si>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</si>
  <si>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</si>
  <si>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</si>
  <si>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</si>
  <si>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15.10.2001</t>
  </si>
  <si>
    <t>31.7.2002</t>
  </si>
  <si>
    <t>Rypáková Kamila</t>
  </si>
  <si>
    <t>Kovalíková Simona</t>
  </si>
  <si>
    <t>Grofčíková Nicola</t>
  </si>
  <si>
    <t>15.12.2004</t>
  </si>
  <si>
    <t>7.11.2003</t>
  </si>
  <si>
    <t>52,10</t>
  </si>
  <si>
    <t>Bakaľová Erika</t>
  </si>
  <si>
    <t>19.5.2004</t>
  </si>
  <si>
    <t>1:01,83</t>
  </si>
  <si>
    <t>Petra Kravaková</t>
  </si>
  <si>
    <t>49,30</t>
  </si>
  <si>
    <t>Nikola Svetlošáková</t>
  </si>
  <si>
    <t>Miklušičáková Klaudia</t>
  </si>
  <si>
    <t>ZŠ Komenského NO</t>
  </si>
  <si>
    <t>53,80</t>
  </si>
  <si>
    <t>Jankuliková Júlia</t>
  </si>
  <si>
    <t>54,35</t>
  </si>
  <si>
    <t>Cehláriková Nikola</t>
  </si>
  <si>
    <t>54,61</t>
  </si>
  <si>
    <t>51,70</t>
  </si>
  <si>
    <t>Jančová Martina</t>
  </si>
  <si>
    <t>53,86</t>
  </si>
  <si>
    <t>Bieľaková Vikória JED.</t>
  </si>
  <si>
    <t>ZŚ Rabča</t>
  </si>
  <si>
    <t>55,75</t>
  </si>
  <si>
    <t>Blažeňáková N.</t>
  </si>
  <si>
    <t>56,19</t>
  </si>
  <si>
    <t>55,34</t>
  </si>
  <si>
    <t>54,21</t>
  </si>
  <si>
    <t>Zábelová Timea</t>
  </si>
  <si>
    <t>59,47</t>
  </si>
  <si>
    <t>Ďuranová Barbora</t>
  </si>
  <si>
    <t>1:01,56</t>
  </si>
  <si>
    <t>Serdelová Dominika</t>
  </si>
  <si>
    <t>Serdelová Eva</t>
  </si>
  <si>
    <t>TriebeľováTamara</t>
  </si>
  <si>
    <t>Turoňová Marcela</t>
  </si>
  <si>
    <t>Hušľová Eliška</t>
  </si>
  <si>
    <t>Viktória Mlynarčíková</t>
  </si>
  <si>
    <t>300m</t>
  </si>
  <si>
    <t>6.-7.</t>
  </si>
  <si>
    <t>13.</t>
  </si>
  <si>
    <t>15.</t>
  </si>
  <si>
    <t>14.</t>
  </si>
  <si>
    <t>16.</t>
  </si>
  <si>
    <t>19.</t>
  </si>
  <si>
    <t>20.</t>
  </si>
  <si>
    <t>23.</t>
  </si>
  <si>
    <t>24.</t>
  </si>
  <si>
    <t>600m</t>
  </si>
  <si>
    <t>1:58,76</t>
  </si>
  <si>
    <t>2:22,03</t>
  </si>
  <si>
    <t xml:space="preserve">Rusnáková Klára </t>
  </si>
  <si>
    <t>2:08,72</t>
  </si>
  <si>
    <t>Antalcová Zuzana</t>
  </si>
  <si>
    <t>2:12,40</t>
  </si>
  <si>
    <t>Tylková Nikola</t>
  </si>
  <si>
    <t>2:03,90</t>
  </si>
  <si>
    <t>Ulíková Lenka</t>
  </si>
  <si>
    <t>2:11,20</t>
  </si>
  <si>
    <t>Svetlošáková Andrea</t>
  </si>
  <si>
    <t>1:57,39</t>
  </si>
  <si>
    <t>Rusnáková Laura</t>
  </si>
  <si>
    <t>2:04,36</t>
  </si>
  <si>
    <t>Tarčáková Jana</t>
  </si>
  <si>
    <t>2:11,46</t>
  </si>
  <si>
    <t>Pjentaková Tatian</t>
  </si>
  <si>
    <t>2:14,02</t>
  </si>
  <si>
    <t>2:22,33</t>
  </si>
  <si>
    <t>Huráková Kristína</t>
  </si>
  <si>
    <t>2:25,63</t>
  </si>
  <si>
    <t>2:05,20</t>
  </si>
  <si>
    <t>Joščáková Natália jed.</t>
  </si>
  <si>
    <t>2:17,84</t>
  </si>
  <si>
    <t>Mulínková Timea jed.</t>
  </si>
  <si>
    <t>Bandíková Babora</t>
  </si>
  <si>
    <t>ZŠ Rabčice</t>
  </si>
  <si>
    <t>2:03,30</t>
  </si>
  <si>
    <t>Olašáková B.</t>
  </si>
  <si>
    <t>2:26,20</t>
  </si>
  <si>
    <t>Kosmeľová J.</t>
  </si>
  <si>
    <t>2:15,71</t>
  </si>
  <si>
    <t>Gavroňová Stanislava</t>
  </si>
  <si>
    <t>2:25,50</t>
  </si>
  <si>
    <t>Bombjaková Lenka</t>
  </si>
  <si>
    <t>2:24,86</t>
  </si>
  <si>
    <t>Vajdiarová Anna-Mária</t>
  </si>
  <si>
    <t>2:23,68</t>
  </si>
  <si>
    <t>2:08,83</t>
  </si>
  <si>
    <t>Zvrteľová Tamara</t>
  </si>
  <si>
    <t>2.10,90</t>
  </si>
  <si>
    <t>Patareková Lenka</t>
  </si>
  <si>
    <t>2:10,48</t>
  </si>
  <si>
    <t>Eliška Smarkoňová</t>
  </si>
  <si>
    <t>2:07,26</t>
  </si>
  <si>
    <t>Simiaková Simona</t>
  </si>
  <si>
    <t>ZŠ Zákamenné</t>
  </si>
  <si>
    <t>2:13,54</t>
  </si>
  <si>
    <t>Júlia Kovalienová</t>
  </si>
  <si>
    <t>2:11,34</t>
  </si>
  <si>
    <t>2:12,74</t>
  </si>
  <si>
    <t xml:space="preserve">Čajková Lucia </t>
  </si>
  <si>
    <t>Mlynárčíková Vikória</t>
  </si>
  <si>
    <t>Černeková Viktória</t>
  </si>
  <si>
    <t>Miklušičáková Kludia</t>
  </si>
  <si>
    <t>ZŠ Rabča A</t>
  </si>
  <si>
    <t>Pikošová Tatiana</t>
  </si>
  <si>
    <t>ZŠ Rabča B</t>
  </si>
  <si>
    <t>ZŠ Zákamenné A</t>
  </si>
  <si>
    <t>Brandysová Vladimíra</t>
  </si>
  <si>
    <t>Gotišová Zuzana</t>
  </si>
  <si>
    <t>ZŠ Zákamenné B</t>
  </si>
  <si>
    <t>Sivčáková Terézia</t>
  </si>
  <si>
    <t>Grofčíková Nikola</t>
  </si>
  <si>
    <t>Matisová P.</t>
  </si>
  <si>
    <t>Turoňová M</t>
  </si>
  <si>
    <t>Zvrteľová T</t>
  </si>
  <si>
    <t>Hušľová E</t>
  </si>
  <si>
    <t>Eliška Smorkoňová</t>
  </si>
  <si>
    <t>Dominika Portálová</t>
  </si>
  <si>
    <t>Dominika Sardelová</t>
  </si>
  <si>
    <t>Kovaliková Simona</t>
  </si>
  <si>
    <t>Majerčíková Simona</t>
  </si>
  <si>
    <t>Tropeková Kristína</t>
  </si>
  <si>
    <t>Amighetti Valentína</t>
  </si>
  <si>
    <t>Černeková Vikória</t>
  </si>
  <si>
    <t>Jagnešáková Monika</t>
  </si>
  <si>
    <t>Cubinková Ema jed.</t>
  </si>
  <si>
    <t>Pitáková Deinsa</t>
  </si>
  <si>
    <t>Blažeňáková Natália</t>
  </si>
  <si>
    <t>Kšenzuláková Viktória</t>
  </si>
  <si>
    <t>SivčákováViktória</t>
  </si>
  <si>
    <t>Trieblová Ivana</t>
  </si>
  <si>
    <t>Bruníková Timea</t>
  </si>
  <si>
    <t>Ulíková Lanka</t>
  </si>
  <si>
    <t>ZŠ Klin</t>
  </si>
  <si>
    <t>Výška</t>
  </si>
  <si>
    <t>9.-10.</t>
  </si>
  <si>
    <t>20.-24.</t>
  </si>
  <si>
    <t>16.-17.</t>
  </si>
  <si>
    <t>11.-15.</t>
  </si>
  <si>
    <t>Godišová Zuzana</t>
  </si>
  <si>
    <t>Labudiaková Ester</t>
  </si>
  <si>
    <t>Mazuráková Tatiana</t>
  </si>
  <si>
    <t>Kobyliaková Monika jed</t>
  </si>
  <si>
    <t>Bieľaková Vikória jed.</t>
  </si>
  <si>
    <t>Huráková Veronika jed.</t>
  </si>
  <si>
    <t>Gluštíková Sára</t>
  </si>
  <si>
    <t>Olašáková Beata</t>
  </si>
  <si>
    <t>Okoličanyová Veronika</t>
  </si>
  <si>
    <t>Timea Bruníková</t>
  </si>
  <si>
    <t>Eva Serdelová</t>
  </si>
  <si>
    <t>Diaľka</t>
  </si>
  <si>
    <t>12.-13.</t>
  </si>
  <si>
    <t>22.-23.</t>
  </si>
  <si>
    <t>Vojtaššáková Ivana</t>
  </si>
  <si>
    <t>41,00</t>
  </si>
  <si>
    <t>Kozáková Miroslava</t>
  </si>
  <si>
    <t>22,41</t>
  </si>
  <si>
    <t>Lavorová Monika</t>
  </si>
  <si>
    <t>26,01</t>
  </si>
  <si>
    <t>Nikola Tylková</t>
  </si>
  <si>
    <t>30,86</t>
  </si>
  <si>
    <t>Baculáková Barbora</t>
  </si>
  <si>
    <t>27,31</t>
  </si>
  <si>
    <t>Lipiaková Gabriela</t>
  </si>
  <si>
    <t>31,81</t>
  </si>
  <si>
    <t>28,40</t>
  </si>
  <si>
    <t>38,93</t>
  </si>
  <si>
    <t>Fidríková Eva</t>
  </si>
  <si>
    <t>37,24</t>
  </si>
  <si>
    <t>45,60</t>
  </si>
  <si>
    <t>26,80</t>
  </si>
  <si>
    <t>30,52</t>
  </si>
  <si>
    <t>40,29</t>
  </si>
  <si>
    <t>24,83</t>
  </si>
  <si>
    <t>27,28</t>
  </si>
  <si>
    <t>Brandysová Simona</t>
  </si>
  <si>
    <t>29,45</t>
  </si>
  <si>
    <t>Kšenzuláková Katarína</t>
  </si>
  <si>
    <t>33,17</t>
  </si>
  <si>
    <t>Vojtasová Beata</t>
  </si>
  <si>
    <t>28,86</t>
  </si>
  <si>
    <t>47,16</t>
  </si>
  <si>
    <t>Maťovčíková Barbora</t>
  </si>
  <si>
    <t>30,21</t>
  </si>
  <si>
    <t>Vajdiarová Katarína</t>
  </si>
  <si>
    <t>33,72</t>
  </si>
  <si>
    <t>Anata Bartošová</t>
  </si>
  <si>
    <t>38,86</t>
  </si>
  <si>
    <t>Dominika Pojezdalová</t>
  </si>
  <si>
    <t>36,77</t>
  </si>
  <si>
    <t>34,00</t>
  </si>
  <si>
    <t>22,38</t>
  </si>
  <si>
    <t>Páterková Lenka</t>
  </si>
  <si>
    <t>24,69</t>
  </si>
  <si>
    <t>Klenčaková Dominika</t>
  </si>
  <si>
    <t>Fidriková Eva</t>
  </si>
  <si>
    <t>Černeková Vikótia</t>
  </si>
  <si>
    <t>Plevjaková Laura</t>
  </si>
  <si>
    <t xml:space="preserve">Plevjaková Vanesa </t>
  </si>
  <si>
    <t>Kšenzuláková V.</t>
  </si>
  <si>
    <t>Bartošová Aneta</t>
  </si>
  <si>
    <t>Šubjaková Aneta</t>
  </si>
  <si>
    <t>Guľa</t>
  </si>
  <si>
    <t>7,90</t>
  </si>
  <si>
    <t>5,60</t>
  </si>
  <si>
    <t>v</t>
  </si>
  <si>
    <t>majstrovstiev okresu v atletike mladších žiačok - súťaž jednotlivcov, 09.06.2015 v Rabči</t>
  </si>
  <si>
    <t>Júlia Kavalierová</t>
  </si>
  <si>
    <t>majstrovstiev okresu v atletike mladších žiakov - súťaž jednotlivcov, 09.06.2015 v Rabči</t>
  </si>
  <si>
    <t>Murín Matej</t>
  </si>
  <si>
    <t>Subjak Marián</t>
  </si>
  <si>
    <t>Revaj Filip</t>
  </si>
  <si>
    <t>Dibdiak Martin</t>
  </si>
  <si>
    <t>Plaskúr Peter</t>
  </si>
  <si>
    <t>Gluch Dalibor</t>
  </si>
  <si>
    <t>Leško Jaroslav</t>
  </si>
  <si>
    <t>Rončák Jozef</t>
  </si>
  <si>
    <t>Paterek Oliver</t>
  </si>
  <si>
    <t>Beňuš Matúš</t>
  </si>
  <si>
    <t>Sekeráš Matej</t>
  </si>
  <si>
    <t>Tarčoň Alojz</t>
  </si>
  <si>
    <t xml:space="preserve">Kurtulík Benjamin </t>
  </si>
  <si>
    <t xml:space="preserve">ZŠ s MŠ Klin </t>
  </si>
  <si>
    <t>Skurcoňák Martin</t>
  </si>
  <si>
    <t xml:space="preserve">Štepunek </t>
  </si>
  <si>
    <t xml:space="preserve">Pikoš Pavol </t>
  </si>
  <si>
    <t xml:space="preserve">Plaskúr Damián </t>
  </si>
  <si>
    <t>Kolčák Samuel</t>
  </si>
  <si>
    <t>Denis Sunega</t>
  </si>
  <si>
    <t>Jaššák Ľubomír</t>
  </si>
  <si>
    <t>Kaprálik Adrián</t>
  </si>
  <si>
    <t>ZŠ Komen. NO A</t>
  </si>
  <si>
    <t>Sivoň Adrián</t>
  </si>
  <si>
    <t>Majchrák Jozef</t>
  </si>
  <si>
    <t>Papan Branislav</t>
  </si>
  <si>
    <t>Úradník Dávid</t>
  </si>
  <si>
    <t>Papan Maroš</t>
  </si>
  <si>
    <t>Slovík Tomáš</t>
  </si>
  <si>
    <t>Koťúľ Tomáš</t>
  </si>
  <si>
    <t>Naništa Michal</t>
  </si>
  <si>
    <t>Matejčík Micael</t>
  </si>
  <si>
    <t>Parišek Kristián</t>
  </si>
  <si>
    <t>Jašš Dávid</t>
  </si>
  <si>
    <t>Durčák Anton</t>
  </si>
  <si>
    <t>Tylka Peter</t>
  </si>
  <si>
    <t>Kocúr Matúš</t>
  </si>
  <si>
    <t>Klimek Timotej</t>
  </si>
  <si>
    <t>Urbaník Tadeáš</t>
  </si>
  <si>
    <t>Sochuľák Ján</t>
  </si>
  <si>
    <t>Pašovič Matúš</t>
  </si>
  <si>
    <t>ZŠ Komen. NO B</t>
  </si>
  <si>
    <t>Pientek Karol</t>
  </si>
  <si>
    <t>1 .</t>
  </si>
  <si>
    <t>14 .-15.</t>
  </si>
  <si>
    <t>2 .</t>
  </si>
  <si>
    <t xml:space="preserve">Kaprálik Adrián </t>
  </si>
  <si>
    <t>16 .</t>
  </si>
  <si>
    <t>Paríšek Kristián</t>
  </si>
  <si>
    <t>3 .</t>
  </si>
  <si>
    <t>17 .</t>
  </si>
  <si>
    <t>4 .</t>
  </si>
  <si>
    <t>Fendek Roman</t>
  </si>
  <si>
    <t>18 .</t>
  </si>
  <si>
    <t>5 .</t>
  </si>
  <si>
    <t>19 .</t>
  </si>
  <si>
    <t>6 .-7.</t>
  </si>
  <si>
    <t>20 .</t>
  </si>
  <si>
    <t>Macher Dávid</t>
  </si>
  <si>
    <t>21 .</t>
  </si>
  <si>
    <t>Matejčík Michal</t>
  </si>
  <si>
    <t>8 .-9.</t>
  </si>
  <si>
    <t>22 .</t>
  </si>
  <si>
    <t>Sekeráš M.</t>
  </si>
  <si>
    <t>23 .</t>
  </si>
  <si>
    <t>10 .</t>
  </si>
  <si>
    <t>Tarčoň A.</t>
  </si>
  <si>
    <t>24 .</t>
  </si>
  <si>
    <t>Holubjak J.</t>
  </si>
  <si>
    <t>11 .</t>
  </si>
  <si>
    <t>25 .</t>
  </si>
  <si>
    <t>Záhumenský Adam</t>
  </si>
  <si>
    <t>12 .</t>
  </si>
  <si>
    <t>Štepunek Adam</t>
  </si>
  <si>
    <t>26 .</t>
  </si>
  <si>
    <t>13 .</t>
  </si>
  <si>
    <t>Kolena Michal</t>
  </si>
  <si>
    <t>27 .</t>
  </si>
  <si>
    <t>Serdel Kristián</t>
  </si>
  <si>
    <t>51,80</t>
  </si>
  <si>
    <t>45,61</t>
  </si>
  <si>
    <t>51,92</t>
  </si>
  <si>
    <t>46,20</t>
  </si>
  <si>
    <t>Podstrelený Kristián</t>
  </si>
  <si>
    <t>46,50</t>
  </si>
  <si>
    <t>Paterek O.</t>
  </si>
  <si>
    <t>53,43</t>
  </si>
  <si>
    <t>46,95</t>
  </si>
  <si>
    <t>Kováľ Lukáš</t>
  </si>
  <si>
    <t>53,53</t>
  </si>
  <si>
    <t>6 .</t>
  </si>
  <si>
    <t>46,98</t>
  </si>
  <si>
    <t>Antalec Michal</t>
  </si>
  <si>
    <t>7 .</t>
  </si>
  <si>
    <t>47,34</t>
  </si>
  <si>
    <t>54,57</t>
  </si>
  <si>
    <t>8 .</t>
  </si>
  <si>
    <t>47,60</t>
  </si>
  <si>
    <t xml:space="preserve">Michalčík Jakub </t>
  </si>
  <si>
    <t>55,27</t>
  </si>
  <si>
    <t>9 .</t>
  </si>
  <si>
    <t>48,06</t>
  </si>
  <si>
    <t>56,96</t>
  </si>
  <si>
    <t>49,62</t>
  </si>
  <si>
    <t>Triebeľ Alex</t>
  </si>
  <si>
    <t>57,17</t>
  </si>
  <si>
    <t>50,01</t>
  </si>
  <si>
    <t>57,47</t>
  </si>
  <si>
    <t>50,17</t>
  </si>
  <si>
    <t>Jurčák B.</t>
  </si>
  <si>
    <t>57,57</t>
  </si>
  <si>
    <t>Kotúľ Tomáš</t>
  </si>
  <si>
    <t>50,76</t>
  </si>
  <si>
    <t>1:03,53</t>
  </si>
  <si>
    <t>800m</t>
  </si>
  <si>
    <t>min</t>
  </si>
  <si>
    <t>Bolinruch Samuel</t>
  </si>
  <si>
    <t>Páterek Jakub</t>
  </si>
  <si>
    <t>Plechár M.</t>
  </si>
  <si>
    <t>Jakubjak Daniel</t>
  </si>
  <si>
    <t>Sochuliak Ján</t>
  </si>
  <si>
    <t>Karliak M.</t>
  </si>
  <si>
    <t xml:space="preserve">Pyták Dávid </t>
  </si>
  <si>
    <t>Večerek Pavol</t>
  </si>
  <si>
    <t>Baraniak Michal</t>
  </si>
  <si>
    <t>Fidrík Tomáš</t>
  </si>
  <si>
    <t>Ďurčák Anton</t>
  </si>
  <si>
    <t>cm</t>
  </si>
  <si>
    <t>Beňuš Filip</t>
  </si>
  <si>
    <t>Papán Branislav</t>
  </si>
  <si>
    <t>Jurčák Blažej</t>
  </si>
  <si>
    <t>5 .-7.</t>
  </si>
  <si>
    <t>Gonšenica Erik</t>
  </si>
  <si>
    <t>Kotena Michal</t>
  </si>
  <si>
    <t>14.-15.</t>
  </si>
  <si>
    <t>Štepunek Oliver</t>
  </si>
  <si>
    <t>Gura Mário</t>
  </si>
  <si>
    <t>21.-22.</t>
  </si>
  <si>
    <t xml:space="preserve">Chorvát Matej </t>
  </si>
  <si>
    <t>Kmošek Ferdinat</t>
  </si>
  <si>
    <t>Kotúl Gabriel</t>
  </si>
  <si>
    <t xml:space="preserve">Fidrík Matúš </t>
  </si>
  <si>
    <t xml:space="preserve">ZŠ s MŠ Bobrov </t>
  </si>
  <si>
    <t>m</t>
  </si>
  <si>
    <t>Lukáš Srnčík</t>
  </si>
  <si>
    <t>Hilbrycht Adrián</t>
  </si>
  <si>
    <t>Medvecký Jakub</t>
  </si>
  <si>
    <t>Rypák Adam</t>
  </si>
  <si>
    <t>Kmošek Damián</t>
  </si>
  <si>
    <t>Jaššák Adrián</t>
  </si>
  <si>
    <t>Lukáš Martin</t>
  </si>
  <si>
    <t>ZŠ Bobrov</t>
  </si>
  <si>
    <t>10 .-11.</t>
  </si>
  <si>
    <t>Majcherák Jozef</t>
  </si>
  <si>
    <t>Bolibruch Samuel</t>
  </si>
  <si>
    <t>Papák Marek</t>
  </si>
  <si>
    <t>Matejas Dávid</t>
  </si>
  <si>
    <t>Zboroň Jakub</t>
  </si>
  <si>
    <t>majstrovstiev okresu v atletike mladších žiakov - súťaž družstiev, 09.06.2015 v Rabči</t>
  </si>
  <si>
    <t>Murín MatejA</t>
  </si>
  <si>
    <t>Revaj FilipA</t>
  </si>
  <si>
    <t>Kubasák MiroslavA</t>
  </si>
  <si>
    <t>Gluch Dalibor A</t>
  </si>
  <si>
    <t>Skurcoňák Martin B</t>
  </si>
  <si>
    <t>(1)</t>
  </si>
  <si>
    <t>Pikoš Pavol B</t>
  </si>
  <si>
    <t>Kolčák Samuel B</t>
  </si>
  <si>
    <t>Jaššák Ľubomír B</t>
  </si>
  <si>
    <t>2. ZŠ Komenského,Námestovo</t>
  </si>
  <si>
    <t>Kaprálik Adrián A</t>
  </si>
  <si>
    <t>Sivoň Adrián A</t>
  </si>
  <si>
    <t>Papan Branislav A</t>
  </si>
  <si>
    <t>Papan Maroš A</t>
  </si>
  <si>
    <t>Pašovič Matúš B</t>
  </si>
  <si>
    <t>(4)</t>
  </si>
  <si>
    <t>Pientek Karol B</t>
  </si>
  <si>
    <t>Sivoň Adrián B</t>
  </si>
  <si>
    <t>Luka Jakub B</t>
  </si>
  <si>
    <t>Štepunek</t>
  </si>
  <si>
    <t>4. ZŠ Rabčice</t>
  </si>
  <si>
    <t>5. ZŠ Zákamenné</t>
  </si>
  <si>
    <t>Kovaľ Lukáš A</t>
  </si>
  <si>
    <t>Beňuš Matúš A</t>
  </si>
  <si>
    <t>Líška Peter A</t>
  </si>
  <si>
    <t>Durčák Anton B</t>
  </si>
  <si>
    <t>Kocúr Matúš B</t>
  </si>
  <si>
    <t>Urbaník Tadeáš B</t>
  </si>
  <si>
    <t>Sochuľák Ján B</t>
  </si>
  <si>
    <t>6. ZŠ Novoť</t>
  </si>
  <si>
    <t>2,5</t>
  </si>
  <si>
    <t>20.11.201</t>
  </si>
  <si>
    <t>7. ZŠ Mútne</t>
  </si>
  <si>
    <t>Rypák Aadam</t>
  </si>
  <si>
    <t>8. ZŠ Lokca</t>
  </si>
  <si>
    <t>Baranid Michal</t>
  </si>
  <si>
    <t>9. ZŠ Breza</t>
  </si>
  <si>
    <t>Matejčík Michael</t>
  </si>
  <si>
    <t>Peterek Jakub</t>
  </si>
  <si>
    <t>Parížek Kristián</t>
  </si>
  <si>
    <t>10. ZŠ Bobrov</t>
  </si>
  <si>
    <t>majstrovstiev okresu v atletike mladších žiačok - súťaž družstiev, 09.06.2014 v Rabči</t>
  </si>
  <si>
    <t>A</t>
  </si>
  <si>
    <t>B</t>
  </si>
  <si>
    <t>10.12.2001</t>
  </si>
  <si>
    <t>25.6.2002</t>
  </si>
  <si>
    <t>7.12.2002</t>
  </si>
  <si>
    <t>8.12.2002</t>
  </si>
  <si>
    <t>9.3.2003</t>
  </si>
  <si>
    <t>13.11.2003</t>
  </si>
  <si>
    <t>29.9.2001</t>
  </si>
  <si>
    <t>17.9.2001</t>
  </si>
  <si>
    <t>26.9.2002</t>
  </si>
  <si>
    <t>29.9.20001</t>
  </si>
  <si>
    <t>Kavalierová Júlia</t>
  </si>
  <si>
    <t>Júlia Karalierová</t>
  </si>
  <si>
    <t>Matysová P.</t>
  </si>
  <si>
    <t>2. ZŠ Oravská Polhora</t>
  </si>
  <si>
    <t>3. ZŠ  Klin</t>
  </si>
  <si>
    <t>4. ZŠ Zákamenné</t>
  </si>
  <si>
    <t>5. ZŠ Komenského Námestovo</t>
  </si>
  <si>
    <t>6. ZŠ Lokca</t>
  </si>
  <si>
    <t>7. ZŠ Novoť</t>
  </si>
  <si>
    <t>3</t>
  </si>
  <si>
    <t>Plevjaková Vanesa</t>
  </si>
  <si>
    <t>Okoličányová Veronika</t>
  </si>
  <si>
    <t>8. ZŠ Bobrov</t>
  </si>
  <si>
    <t>9. ZŠ Mútne</t>
  </si>
  <si>
    <t>10. ZŠ Breza</t>
  </si>
  <si>
    <t>Pjentaková Tatiana</t>
  </si>
  <si>
    <t>SivčákováTerézia</t>
  </si>
  <si>
    <t>Kriket</t>
  </si>
</sst>
</file>

<file path=xl/styles.xml><?xml version="1.0" encoding="utf-8"?>
<styleSheet xmlns="http://schemas.openxmlformats.org/spreadsheetml/2006/main">
  <numFmts count="4">
    <numFmt numFmtId="164" formatCode="_-* #,##0.00\ _S_k_-;\-* #,##0.00\ _S_k_-;_-* &quot;-&quot;??\ _S_k_-;_-@_-"/>
    <numFmt numFmtId="165" formatCode="m:ss.0"/>
    <numFmt numFmtId="166" formatCode="dd/mm/yy;@"/>
    <numFmt numFmtId="167" formatCode="m:ss.00"/>
  </numFmts>
  <fonts count="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12">
    <xf numFmtId="0" fontId="0" fillId="0" borderId="0" xfId="0"/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/>
    <xf numFmtId="0" fontId="3" fillId="2" borderId="0" xfId="0" applyFont="1" applyFill="1" applyBorder="1"/>
    <xf numFmtId="0" fontId="3" fillId="0" borderId="0" xfId="0" applyFont="1" applyBorder="1" applyAlignment="1"/>
    <xf numFmtId="2" fontId="3" fillId="0" borderId="0" xfId="0" applyNumberFormat="1" applyFont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5" fillId="2" borderId="0" xfId="0" applyFont="1" applyFill="1" applyBorder="1"/>
    <xf numFmtId="49" fontId="5" fillId="2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5" fillId="2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6" fillId="2" borderId="0" xfId="0" applyFont="1" applyFill="1" applyBorder="1"/>
    <xf numFmtId="0" fontId="4" fillId="2" borderId="0" xfId="0" applyFont="1" applyFill="1" applyBorder="1"/>
    <xf numFmtId="0" fontId="6" fillId="0" borderId="0" xfId="0" applyFont="1" applyBorder="1"/>
    <xf numFmtId="0" fontId="3" fillId="0" borderId="0" xfId="0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right"/>
    </xf>
    <xf numFmtId="2" fontId="3" fillId="0" borderId="0" xfId="1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0" borderId="0" xfId="2" applyFont="1" applyBorder="1"/>
    <xf numFmtId="0" fontId="3" fillId="0" borderId="0" xfId="0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right" vertical="center"/>
    </xf>
    <xf numFmtId="14" fontId="3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14" fontId="3" fillId="0" borderId="0" xfId="0" applyNumberFormat="1" applyFont="1" applyBorder="1"/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/>
    <xf numFmtId="1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" fontId="3" fillId="0" borderId="0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/>
    </xf>
    <xf numFmtId="166" fontId="3" fillId="0" borderId="0" xfId="0" applyNumberFormat="1" applyFont="1" applyBorder="1"/>
    <xf numFmtId="166" fontId="4" fillId="3" borderId="0" xfId="0" applyNumberFormat="1" applyFont="1" applyFill="1" applyBorder="1"/>
    <xf numFmtId="166" fontId="3" fillId="3" borderId="0" xfId="0" applyNumberFormat="1" applyFont="1" applyFill="1" applyBorder="1"/>
    <xf numFmtId="166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0" fontId="8" fillId="0" borderId="0" xfId="0" applyFont="1" applyBorder="1" applyAlignment="1"/>
    <xf numFmtId="166" fontId="3" fillId="0" borderId="0" xfId="2" applyNumberFormat="1" applyFont="1" applyBorder="1"/>
    <xf numFmtId="166" fontId="3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left"/>
    </xf>
    <xf numFmtId="16" fontId="3" fillId="0" borderId="0" xfId="0" applyNumberFormat="1" applyFont="1" applyBorder="1" applyAlignment="1">
      <alignment horizontal="center" vertical="center"/>
    </xf>
    <xf numFmtId="166" fontId="3" fillId="0" borderId="0" xfId="2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4" fontId="3" fillId="0" borderId="0" xfId="2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47" fontId="3" fillId="0" borderId="0" xfId="0" applyNumberFormat="1" applyFont="1" applyBorder="1" applyAlignment="1">
      <alignment horizontal="right" vertical="center"/>
    </xf>
    <xf numFmtId="17" fontId="3" fillId="0" borderId="0" xfId="0" applyNumberFormat="1" applyFont="1" applyBorder="1" applyAlignment="1">
      <alignment horizontal="right" vertical="center"/>
    </xf>
    <xf numFmtId="1" fontId="5" fillId="2" borderId="0" xfId="0" applyNumberFormat="1" applyFont="1" applyFill="1" applyBorder="1" applyAlignment="1">
      <alignment horizontal="right"/>
    </xf>
    <xf numFmtId="167" fontId="3" fillId="0" borderId="0" xfId="0" applyNumberFormat="1" applyFont="1" applyBorder="1" applyAlignment="1">
      <alignment horizontal="right" vertical="center"/>
    </xf>
    <xf numFmtId="2" fontId="5" fillId="2" borderId="0" xfId="0" applyNumberFormat="1" applyFont="1" applyFill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49" fontId="6" fillId="2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3">
    <cellStyle name="čiarky" xfId="1" builtinId="3"/>
    <cellStyle name="normálne" xfId="0" builtinId="0"/>
    <cellStyle name="normálne_60 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1"/>
  <sheetViews>
    <sheetView workbookViewId="0">
      <selection activeCell="E13" sqref="E13"/>
    </sheetView>
  </sheetViews>
  <sheetFormatPr defaultColWidth="9.140625" defaultRowHeight="12.75"/>
  <cols>
    <col min="1" max="1" width="7.140625" style="8" customWidth="1"/>
    <col min="2" max="2" width="19.7109375" style="24" customWidth="1"/>
    <col min="3" max="3" width="9.140625" style="25" customWidth="1"/>
    <col min="4" max="4" width="7.85546875" style="25" customWidth="1"/>
    <col min="5" max="5" width="6.28515625" style="5" customWidth="1"/>
    <col min="6" max="6" width="3.7109375" style="24" customWidth="1"/>
    <col min="7" max="7" width="7.140625" style="8" customWidth="1"/>
    <col min="8" max="8" width="21" style="24" customWidth="1"/>
    <col min="9" max="9" width="10" style="25" customWidth="1"/>
    <col min="10" max="10" width="8.85546875" style="25" customWidth="1"/>
    <col min="11" max="11" width="6" style="5" customWidth="1"/>
    <col min="12" max="12" width="20" style="24" customWidth="1"/>
    <col min="13" max="13" width="11.7109375" style="24" customWidth="1"/>
    <col min="14" max="14" width="15.85546875" style="24" customWidth="1"/>
    <col min="15" max="16384" width="9.140625" style="24"/>
  </cols>
  <sheetData>
    <row r="1" spans="1:16" ht="14.25">
      <c r="A1" s="101" t="s">
        <v>11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6" ht="14.25">
      <c r="A2" s="101" t="s">
        <v>529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6">
      <c r="A3" s="1"/>
      <c r="B3" s="1"/>
      <c r="C3" s="8"/>
      <c r="D3" s="8"/>
      <c r="E3" s="1"/>
      <c r="F3" s="1"/>
      <c r="G3" s="1"/>
      <c r="H3" s="1"/>
      <c r="I3" s="8"/>
      <c r="J3" s="8"/>
      <c r="K3" s="1"/>
    </row>
    <row r="4" spans="1:16" s="4" customFormat="1" ht="13.5">
      <c r="A4" s="26" t="s">
        <v>47</v>
      </c>
      <c r="B4" s="26"/>
      <c r="C4" s="27"/>
      <c r="D4" s="27"/>
      <c r="E4" s="28">
        <f>E5+E6+E7+E8+E9+E10+E11+K5+K6+K7+K11+K13+K14+K15</f>
        <v>90</v>
      </c>
      <c r="F4" s="26" t="s">
        <v>13</v>
      </c>
      <c r="G4" s="26"/>
      <c r="H4" s="21"/>
      <c r="I4" s="36"/>
      <c r="J4" s="36"/>
      <c r="K4" s="39"/>
    </row>
    <row r="5" spans="1:16" s="4" customFormat="1">
      <c r="A5" s="20" t="s">
        <v>1</v>
      </c>
      <c r="B5" s="4" t="s">
        <v>71</v>
      </c>
      <c r="C5" s="48">
        <v>37750</v>
      </c>
      <c r="D5" s="13">
        <v>9.32</v>
      </c>
      <c r="E5" s="63">
        <v>5</v>
      </c>
      <c r="G5" s="20" t="s">
        <v>5</v>
      </c>
      <c r="H5" s="35" t="s">
        <v>224</v>
      </c>
      <c r="I5" s="57">
        <v>37614</v>
      </c>
      <c r="J5" s="17">
        <v>130</v>
      </c>
      <c r="K5" s="63">
        <v>6</v>
      </c>
    </row>
    <row r="6" spans="1:16" s="4" customFormat="1">
      <c r="A6" s="20"/>
      <c r="B6" s="4" t="s">
        <v>15</v>
      </c>
      <c r="C6" s="48">
        <v>37340</v>
      </c>
      <c r="D6" s="13">
        <v>9.0500000000000007</v>
      </c>
      <c r="E6" s="63">
        <v>9</v>
      </c>
      <c r="G6" s="20"/>
      <c r="H6" s="35" t="s">
        <v>244</v>
      </c>
      <c r="I6" s="57">
        <v>37906</v>
      </c>
      <c r="J6" s="17">
        <v>125</v>
      </c>
      <c r="K6" s="63">
        <v>4</v>
      </c>
    </row>
    <row r="7" spans="1:16" s="4" customFormat="1">
      <c r="A7" s="20"/>
      <c r="B7" s="4" t="s">
        <v>73</v>
      </c>
      <c r="C7" s="48">
        <v>37209</v>
      </c>
      <c r="D7" s="13">
        <v>9.4</v>
      </c>
      <c r="E7" s="51" t="s">
        <v>551</v>
      </c>
      <c r="G7" s="20" t="s">
        <v>6</v>
      </c>
      <c r="H7" s="4" t="s">
        <v>73</v>
      </c>
      <c r="I7" s="48">
        <v>37209</v>
      </c>
      <c r="J7" s="17">
        <v>402</v>
      </c>
      <c r="K7" s="63">
        <v>8</v>
      </c>
    </row>
    <row r="8" spans="1:16" s="4" customFormat="1">
      <c r="A8" s="20" t="s">
        <v>3</v>
      </c>
      <c r="B8" s="4" t="s">
        <v>71</v>
      </c>
      <c r="C8" s="48">
        <v>37750</v>
      </c>
      <c r="D8" s="84" t="s">
        <v>137</v>
      </c>
      <c r="E8" s="63">
        <v>8</v>
      </c>
      <c r="H8" s="35" t="s">
        <v>261</v>
      </c>
      <c r="I8" s="47">
        <v>37828</v>
      </c>
      <c r="J8" s="17">
        <v>302</v>
      </c>
      <c r="K8" s="63"/>
    </row>
    <row r="9" spans="1:16" s="4" customFormat="1">
      <c r="A9" s="20"/>
      <c r="B9" s="4" t="s">
        <v>138</v>
      </c>
      <c r="C9" s="48">
        <v>37798</v>
      </c>
      <c r="D9" s="84" t="s">
        <v>139</v>
      </c>
      <c r="E9" s="63">
        <v>3</v>
      </c>
      <c r="G9" s="20"/>
      <c r="H9" s="4" t="s">
        <v>265</v>
      </c>
      <c r="I9" s="48">
        <v>37397</v>
      </c>
      <c r="J9" s="17">
        <v>345</v>
      </c>
      <c r="K9" s="38"/>
    </row>
    <row r="10" spans="1:16" s="4" customFormat="1">
      <c r="A10" s="20" t="s">
        <v>12</v>
      </c>
      <c r="B10" s="4" t="s">
        <v>15</v>
      </c>
      <c r="C10" s="48">
        <v>37340</v>
      </c>
      <c r="D10" s="84" t="s">
        <v>189</v>
      </c>
      <c r="E10" s="63">
        <v>5</v>
      </c>
      <c r="G10" s="20" t="s">
        <v>7</v>
      </c>
      <c r="H10" s="35" t="s">
        <v>244</v>
      </c>
      <c r="I10" s="47">
        <v>37906</v>
      </c>
      <c r="J10" s="84" t="s">
        <v>291</v>
      </c>
      <c r="K10" s="63"/>
      <c r="L10" s="35"/>
      <c r="M10" s="47"/>
      <c r="N10" s="19"/>
      <c r="O10" s="23"/>
      <c r="P10" s="63"/>
    </row>
    <row r="11" spans="1:16" s="4" customFormat="1">
      <c r="A11" s="20" t="s">
        <v>10</v>
      </c>
      <c r="B11" s="4" t="s">
        <v>71</v>
      </c>
      <c r="C11" s="48">
        <v>37750</v>
      </c>
      <c r="D11" s="13">
        <v>34.4</v>
      </c>
      <c r="E11" s="63">
        <v>11</v>
      </c>
      <c r="G11" s="20"/>
      <c r="H11" s="4" t="s">
        <v>317</v>
      </c>
      <c r="I11" s="48">
        <v>37146</v>
      </c>
      <c r="J11" s="84" t="s">
        <v>292</v>
      </c>
      <c r="K11" s="63">
        <v>7</v>
      </c>
      <c r="M11" s="48"/>
      <c r="N11" s="19"/>
      <c r="O11" s="23"/>
      <c r="P11" s="63"/>
    </row>
    <row r="12" spans="1:16" s="4" customFormat="1">
      <c r="A12" s="20"/>
      <c r="B12" s="4" t="s">
        <v>73</v>
      </c>
      <c r="C12" s="48">
        <v>37209</v>
      </c>
      <c r="D12" s="14"/>
      <c r="E12" s="38"/>
      <c r="H12" s="4" t="s">
        <v>552</v>
      </c>
      <c r="I12" s="48">
        <v>37865</v>
      </c>
      <c r="J12" s="4">
        <v>24.83</v>
      </c>
      <c r="M12" s="48"/>
      <c r="N12" s="19"/>
      <c r="O12" s="40"/>
      <c r="P12" s="63"/>
    </row>
    <row r="13" spans="1:16" s="4" customFormat="1">
      <c r="A13" s="20"/>
      <c r="B13" s="4" t="s">
        <v>15</v>
      </c>
      <c r="C13" s="48">
        <v>37340</v>
      </c>
      <c r="D13" s="14"/>
      <c r="E13" s="38"/>
      <c r="G13" s="20" t="s">
        <v>9</v>
      </c>
      <c r="H13" s="35" t="s">
        <v>224</v>
      </c>
      <c r="I13" s="47">
        <v>37614</v>
      </c>
      <c r="J13" s="17">
        <v>8.0399999999999991</v>
      </c>
      <c r="K13" s="63">
        <v>7</v>
      </c>
      <c r="M13" s="12"/>
      <c r="N13" s="22"/>
      <c r="O13" s="23"/>
      <c r="P13" s="63"/>
    </row>
    <row r="14" spans="1:16" s="4" customFormat="1">
      <c r="A14" s="20"/>
      <c r="B14" s="35" t="s">
        <v>224</v>
      </c>
      <c r="C14" s="47">
        <v>37614</v>
      </c>
      <c r="D14" s="14"/>
      <c r="E14" s="63"/>
      <c r="G14" s="20"/>
      <c r="H14" s="4" t="s">
        <v>317</v>
      </c>
      <c r="I14" s="48">
        <v>37146</v>
      </c>
      <c r="J14" s="17">
        <v>7.9</v>
      </c>
      <c r="K14" s="63">
        <v>5</v>
      </c>
      <c r="L14" s="35"/>
      <c r="M14" s="17"/>
      <c r="N14" s="22"/>
      <c r="O14" s="23"/>
      <c r="P14" s="63"/>
    </row>
    <row r="15" spans="1:16" s="4" customFormat="1">
      <c r="A15" s="20"/>
      <c r="C15" s="48"/>
      <c r="D15" s="13"/>
      <c r="E15" s="63"/>
      <c r="G15" s="20"/>
      <c r="H15" s="4" t="s">
        <v>552</v>
      </c>
      <c r="I15" s="48">
        <v>37865</v>
      </c>
      <c r="J15" s="13">
        <v>8.39</v>
      </c>
      <c r="K15" s="63">
        <v>9</v>
      </c>
      <c r="M15" s="12"/>
      <c r="N15" s="22"/>
      <c r="O15" s="40"/>
      <c r="P15" s="63"/>
    </row>
    <row r="16" spans="1:16" s="4" customFormat="1" ht="13.5">
      <c r="A16" s="26" t="s">
        <v>545</v>
      </c>
      <c r="B16" s="26"/>
      <c r="C16" s="27"/>
      <c r="D16" s="27"/>
      <c r="E16" s="28">
        <f>SUM(E25,E22:E24,E20:E21,E17:E19,K17:K21,K23:K27)</f>
        <v>89</v>
      </c>
      <c r="F16" s="26" t="s">
        <v>13</v>
      </c>
      <c r="G16" s="26"/>
      <c r="H16" s="21"/>
      <c r="I16" s="36"/>
      <c r="J16" s="36"/>
      <c r="K16" s="39"/>
      <c r="M16" s="48"/>
      <c r="O16" s="23"/>
      <c r="P16" s="63"/>
    </row>
    <row r="17" spans="1:18" s="31" customFormat="1" ht="13.5">
      <c r="A17" s="20" t="s">
        <v>1</v>
      </c>
      <c r="B17" s="4" t="s">
        <v>21</v>
      </c>
      <c r="C17" s="48">
        <v>37566</v>
      </c>
      <c r="D17" s="14">
        <v>8.9499999999999993</v>
      </c>
      <c r="E17" s="63">
        <v>11</v>
      </c>
      <c r="F17" s="4"/>
      <c r="G17" s="20" t="s">
        <v>5</v>
      </c>
      <c r="H17" s="4" t="s">
        <v>21</v>
      </c>
      <c r="I17" s="56">
        <v>37566</v>
      </c>
      <c r="J17" s="17">
        <v>147</v>
      </c>
      <c r="K17" s="63">
        <v>11</v>
      </c>
      <c r="L17" s="4"/>
      <c r="M17" s="48"/>
      <c r="N17" s="41"/>
      <c r="O17" s="63"/>
      <c r="P17" s="63"/>
      <c r="Q17" s="11"/>
      <c r="R17" s="11"/>
    </row>
    <row r="18" spans="1:18" s="4" customFormat="1">
      <c r="A18" s="20"/>
      <c r="B18" s="35" t="s">
        <v>66</v>
      </c>
      <c r="C18" s="47">
        <v>37368</v>
      </c>
      <c r="D18" s="13">
        <v>9.1999999999999993</v>
      </c>
      <c r="E18" s="63">
        <v>7</v>
      </c>
      <c r="G18" s="20"/>
      <c r="H18" s="35" t="s">
        <v>240</v>
      </c>
      <c r="I18" s="57">
        <v>37418</v>
      </c>
      <c r="J18" s="17">
        <v>135</v>
      </c>
      <c r="K18" s="63">
        <v>7</v>
      </c>
    </row>
    <row r="19" spans="1:18" s="4" customFormat="1">
      <c r="A19" s="20"/>
      <c r="B19" s="35" t="s">
        <v>67</v>
      </c>
      <c r="C19" s="47">
        <v>37278</v>
      </c>
      <c r="D19" s="14">
        <v>9.8800000000000008</v>
      </c>
      <c r="E19" s="63"/>
      <c r="G19" s="20"/>
      <c r="H19" s="4" t="s">
        <v>241</v>
      </c>
      <c r="I19" s="56">
        <v>37184</v>
      </c>
      <c r="J19" s="17">
        <v>120</v>
      </c>
      <c r="K19" s="63"/>
      <c r="L19" s="9"/>
    </row>
    <row r="20" spans="1:18" s="4" customFormat="1">
      <c r="A20" s="20" t="s">
        <v>3</v>
      </c>
      <c r="B20" s="35" t="s">
        <v>66</v>
      </c>
      <c r="C20" s="47">
        <v>37368</v>
      </c>
      <c r="D20" s="17">
        <v>54.36</v>
      </c>
      <c r="E20" s="63"/>
      <c r="G20" s="20" t="s">
        <v>6</v>
      </c>
      <c r="H20" s="4" t="s">
        <v>180</v>
      </c>
      <c r="I20" s="48">
        <v>37594</v>
      </c>
      <c r="J20" s="17">
        <v>413</v>
      </c>
      <c r="K20" s="63">
        <v>9</v>
      </c>
      <c r="L20" s="9"/>
    </row>
    <row r="21" spans="1:18" s="4" customFormat="1">
      <c r="A21" s="20"/>
      <c r="B21" s="4" t="s">
        <v>156</v>
      </c>
      <c r="C21" s="13">
        <v>37431</v>
      </c>
      <c r="D21" s="17">
        <v>53.95</v>
      </c>
      <c r="E21" s="63">
        <v>2</v>
      </c>
      <c r="H21" s="35" t="s">
        <v>240</v>
      </c>
      <c r="I21" s="47">
        <v>37418</v>
      </c>
      <c r="J21" s="17">
        <v>382</v>
      </c>
      <c r="K21" s="63">
        <v>7</v>
      </c>
      <c r="L21" s="9"/>
    </row>
    <row r="22" spans="1:18" s="4" customFormat="1">
      <c r="A22" s="20" t="s">
        <v>12</v>
      </c>
      <c r="B22" s="4" t="s">
        <v>180</v>
      </c>
      <c r="C22" s="48">
        <v>37594</v>
      </c>
      <c r="D22" s="84" t="s">
        <v>181</v>
      </c>
      <c r="E22" s="63">
        <v>6</v>
      </c>
      <c r="G22" s="20"/>
      <c r="H22" s="4" t="s">
        <v>260</v>
      </c>
      <c r="I22" s="48">
        <v>37986</v>
      </c>
      <c r="J22" s="17">
        <v>353</v>
      </c>
      <c r="K22" s="63"/>
    </row>
    <row r="23" spans="1:18" s="4" customFormat="1">
      <c r="A23" s="20"/>
      <c r="B23" s="4" t="s">
        <v>182</v>
      </c>
      <c r="C23" s="48">
        <v>37460</v>
      </c>
      <c r="D23" s="84" t="s">
        <v>183</v>
      </c>
      <c r="E23" s="63"/>
      <c r="G23" s="20" t="s">
        <v>7</v>
      </c>
      <c r="H23" s="4" t="s">
        <v>241</v>
      </c>
      <c r="I23" s="48">
        <v>37184</v>
      </c>
      <c r="J23" s="84" t="s">
        <v>285</v>
      </c>
      <c r="K23" s="63"/>
      <c r="L23" s="9"/>
    </row>
    <row r="24" spans="1:18" s="4" customFormat="1">
      <c r="A24" s="20"/>
      <c r="B24" s="4" t="s">
        <v>184</v>
      </c>
      <c r="C24" s="48">
        <v>37328</v>
      </c>
      <c r="D24" s="84" t="s">
        <v>185</v>
      </c>
      <c r="E24" s="63"/>
      <c r="G24" s="20"/>
      <c r="H24" s="9" t="s">
        <v>220</v>
      </c>
      <c r="I24" s="48">
        <v>37431</v>
      </c>
      <c r="J24" s="84" t="s">
        <v>286</v>
      </c>
      <c r="K24" s="63">
        <v>6</v>
      </c>
    </row>
    <row r="25" spans="1:18" s="4" customFormat="1">
      <c r="A25" s="20" t="s">
        <v>10</v>
      </c>
      <c r="B25" s="4" t="s">
        <v>21</v>
      </c>
      <c r="C25" s="48">
        <v>37566</v>
      </c>
      <c r="D25" s="13">
        <v>35.11</v>
      </c>
      <c r="E25" s="63">
        <v>9</v>
      </c>
      <c r="G25" s="20"/>
      <c r="H25" s="9" t="s">
        <v>287</v>
      </c>
      <c r="I25" s="48">
        <v>37305</v>
      </c>
      <c r="J25" s="84" t="s">
        <v>288</v>
      </c>
      <c r="K25" s="63">
        <v>4</v>
      </c>
    </row>
    <row r="26" spans="1:18" s="4" customFormat="1">
      <c r="A26" s="20"/>
      <c r="B26" s="35" t="s">
        <v>66</v>
      </c>
      <c r="C26" s="47">
        <v>37368</v>
      </c>
      <c r="D26" s="14"/>
      <c r="E26" s="38"/>
      <c r="G26" s="20" t="s">
        <v>9</v>
      </c>
      <c r="H26" s="4" t="s">
        <v>314</v>
      </c>
      <c r="I26" s="48">
        <v>37200</v>
      </c>
      <c r="J26" s="17">
        <v>7.35</v>
      </c>
      <c r="K26" s="63">
        <v>4</v>
      </c>
      <c r="L26" s="35"/>
    </row>
    <row r="27" spans="1:18" s="4" customFormat="1">
      <c r="A27" s="20"/>
      <c r="B27" s="35" t="s">
        <v>67</v>
      </c>
      <c r="C27" s="47">
        <v>37278</v>
      </c>
      <c r="D27" s="14"/>
      <c r="E27" s="38"/>
      <c r="G27" s="20"/>
      <c r="H27" s="9" t="s">
        <v>315</v>
      </c>
      <c r="I27" s="48">
        <v>37305</v>
      </c>
      <c r="J27" s="17">
        <v>7.95</v>
      </c>
      <c r="K27" s="63">
        <v>6</v>
      </c>
    </row>
    <row r="28" spans="1:18">
      <c r="A28" s="20"/>
      <c r="B28" s="9" t="s">
        <v>220</v>
      </c>
      <c r="C28" s="48">
        <v>37431</v>
      </c>
      <c r="D28" s="14"/>
      <c r="E28" s="38"/>
      <c r="F28" s="4"/>
      <c r="G28" s="4"/>
      <c r="H28" s="4"/>
      <c r="I28" s="4"/>
      <c r="J28" s="4"/>
      <c r="K28" s="4"/>
      <c r="L28" s="4"/>
    </row>
    <row r="29" spans="1:18" s="4" customFormat="1">
      <c r="L29" s="35"/>
    </row>
    <row r="30" spans="1:18" s="4" customFormat="1" ht="13.5">
      <c r="A30" s="26" t="s">
        <v>546</v>
      </c>
      <c r="B30" s="26"/>
      <c r="C30" s="27"/>
      <c r="D30" s="27"/>
      <c r="E30" s="30">
        <f>E32+E33+E34+E35+E36+E38+E39+K32+K33+K34++K35+K36+K40</f>
        <v>82.5</v>
      </c>
      <c r="F30" s="26" t="s">
        <v>13</v>
      </c>
      <c r="G30" s="26"/>
      <c r="H30" s="21"/>
      <c r="I30" s="36"/>
      <c r="J30" s="36"/>
      <c r="K30" s="39"/>
    </row>
    <row r="31" spans="1:18" s="4" customFormat="1">
      <c r="A31" s="20" t="s">
        <v>1</v>
      </c>
      <c r="B31" s="4" t="s">
        <v>61</v>
      </c>
      <c r="C31" s="48">
        <v>37390</v>
      </c>
      <c r="D31" s="14">
        <v>9.6300000000000008</v>
      </c>
      <c r="E31" s="63"/>
      <c r="G31" s="20" t="s">
        <v>5</v>
      </c>
      <c r="H31" s="4" t="s">
        <v>61</v>
      </c>
      <c r="I31" s="56">
        <v>37390</v>
      </c>
      <c r="J31" s="17">
        <v>115</v>
      </c>
      <c r="K31" s="63"/>
      <c r="M31" s="48"/>
      <c r="O31" s="51"/>
      <c r="P31" s="63"/>
      <c r="Q31" s="11"/>
      <c r="R31" s="11"/>
    </row>
    <row r="32" spans="1:18" s="4" customFormat="1">
      <c r="A32" s="20"/>
      <c r="B32" s="4" t="s">
        <v>63</v>
      </c>
      <c r="C32" s="48">
        <v>37410</v>
      </c>
      <c r="D32" s="14">
        <v>9.3000000000000007</v>
      </c>
      <c r="E32" s="63">
        <v>6</v>
      </c>
      <c r="G32" s="20"/>
      <c r="H32" s="4" t="s">
        <v>129</v>
      </c>
      <c r="I32" s="56">
        <v>37394</v>
      </c>
      <c r="J32" s="17">
        <v>135</v>
      </c>
      <c r="K32" s="63">
        <v>8</v>
      </c>
      <c r="M32" s="48"/>
      <c r="O32" s="51"/>
      <c r="P32" s="63"/>
      <c r="Q32" s="11"/>
      <c r="R32" s="11"/>
    </row>
    <row r="33" spans="1:18" s="4" customFormat="1">
      <c r="A33" s="20"/>
      <c r="B33" s="4" t="s">
        <v>64</v>
      </c>
      <c r="C33" s="48">
        <v>37290</v>
      </c>
      <c r="D33" s="14">
        <v>9.42</v>
      </c>
      <c r="E33" s="63">
        <v>2</v>
      </c>
      <c r="G33" s="20"/>
      <c r="H33" s="4" t="s">
        <v>252</v>
      </c>
      <c r="I33" s="56">
        <v>37251</v>
      </c>
      <c r="J33" s="17">
        <v>120</v>
      </c>
      <c r="K33" s="63">
        <v>1.5</v>
      </c>
      <c r="M33" s="50"/>
      <c r="O33" s="63"/>
      <c r="P33" s="63"/>
      <c r="Q33" s="11"/>
      <c r="R33" s="11"/>
    </row>
    <row r="34" spans="1:18" s="4" customFormat="1">
      <c r="A34" s="20" t="s">
        <v>3</v>
      </c>
      <c r="B34" s="4" t="s">
        <v>127</v>
      </c>
      <c r="C34" s="48">
        <v>37274</v>
      </c>
      <c r="D34" s="84" t="s">
        <v>128</v>
      </c>
      <c r="E34" s="63">
        <v>11</v>
      </c>
      <c r="G34" s="20" t="s">
        <v>6</v>
      </c>
      <c r="H34" s="4" t="s">
        <v>63</v>
      </c>
      <c r="I34" s="48">
        <v>37410</v>
      </c>
      <c r="J34" s="17">
        <v>377</v>
      </c>
      <c r="K34" s="63">
        <v>5</v>
      </c>
      <c r="N34" s="22"/>
      <c r="O34" s="63"/>
      <c r="P34" s="63"/>
      <c r="Q34" s="11"/>
      <c r="R34" s="11"/>
    </row>
    <row r="35" spans="1:18" s="4" customFormat="1">
      <c r="A35" s="20"/>
      <c r="B35" s="4" t="s">
        <v>129</v>
      </c>
      <c r="C35" s="48">
        <v>37394</v>
      </c>
      <c r="D35" s="17">
        <v>51.88</v>
      </c>
      <c r="E35" s="63">
        <v>7</v>
      </c>
      <c r="H35" s="4" t="s">
        <v>127</v>
      </c>
      <c r="I35" s="48">
        <v>37274</v>
      </c>
      <c r="J35" s="17">
        <v>421</v>
      </c>
      <c r="K35" s="63">
        <v>11</v>
      </c>
      <c r="M35" s="12"/>
      <c r="N35" s="58"/>
      <c r="O35" s="11"/>
      <c r="P35" s="11"/>
      <c r="Q35" s="11"/>
      <c r="R35" s="11"/>
    </row>
    <row r="36" spans="1:18" s="4" customFormat="1">
      <c r="A36" s="20" t="s">
        <v>12</v>
      </c>
      <c r="B36" s="4" t="s">
        <v>174</v>
      </c>
      <c r="C36" s="48">
        <v>37263</v>
      </c>
      <c r="D36" s="84" t="s">
        <v>175</v>
      </c>
      <c r="E36" s="63">
        <v>7</v>
      </c>
      <c r="G36" s="20"/>
      <c r="H36" s="4" t="s">
        <v>64</v>
      </c>
      <c r="I36" s="48">
        <v>37290</v>
      </c>
      <c r="J36" s="17">
        <v>363</v>
      </c>
      <c r="K36" s="63">
        <v>4</v>
      </c>
      <c r="M36" s="12"/>
      <c r="N36" s="58"/>
      <c r="O36" s="11"/>
      <c r="P36" s="11"/>
      <c r="Q36" s="11"/>
      <c r="R36" s="11"/>
    </row>
    <row r="37" spans="1:18" s="4" customFormat="1">
      <c r="A37" s="20"/>
      <c r="B37" s="4" t="s">
        <v>176</v>
      </c>
      <c r="C37" s="48">
        <v>37251</v>
      </c>
      <c r="D37" s="84" t="s">
        <v>177</v>
      </c>
      <c r="E37" s="63"/>
      <c r="G37" s="20" t="s">
        <v>7</v>
      </c>
      <c r="H37" s="4" t="s">
        <v>279</v>
      </c>
      <c r="I37" s="48">
        <v>37263</v>
      </c>
      <c r="J37" s="84" t="s">
        <v>280</v>
      </c>
      <c r="K37" s="3"/>
      <c r="M37" s="12"/>
      <c r="N37" s="58"/>
      <c r="O37" s="11"/>
      <c r="P37" s="11"/>
      <c r="Q37" s="11"/>
      <c r="R37" s="11"/>
    </row>
    <row r="38" spans="1:18" s="4" customFormat="1">
      <c r="A38" s="20"/>
      <c r="B38" s="4" t="s">
        <v>178</v>
      </c>
      <c r="C38" s="48">
        <v>38004</v>
      </c>
      <c r="D38" s="84" t="s">
        <v>179</v>
      </c>
      <c r="E38" s="63">
        <v>11</v>
      </c>
      <c r="G38" s="20"/>
      <c r="H38" s="9" t="s">
        <v>281</v>
      </c>
      <c r="I38" s="48">
        <v>37450</v>
      </c>
      <c r="J38" s="84" t="s">
        <v>282</v>
      </c>
      <c r="K38" s="3"/>
      <c r="M38" s="12"/>
      <c r="N38" s="58"/>
      <c r="O38" s="11"/>
      <c r="P38" s="11"/>
      <c r="Q38" s="11"/>
      <c r="R38" s="11"/>
    </row>
    <row r="39" spans="1:18" s="4" customFormat="1">
      <c r="A39" s="20" t="s">
        <v>10</v>
      </c>
      <c r="B39" s="4" t="s">
        <v>61</v>
      </c>
      <c r="C39" s="48">
        <v>37390</v>
      </c>
      <c r="D39" s="13">
        <v>36.01</v>
      </c>
      <c r="E39" s="63">
        <v>8</v>
      </c>
      <c r="G39" s="20"/>
      <c r="H39" s="9" t="s">
        <v>283</v>
      </c>
      <c r="I39" s="48">
        <v>37478</v>
      </c>
      <c r="J39" s="84" t="s">
        <v>284</v>
      </c>
      <c r="K39" s="63"/>
      <c r="M39" s="12"/>
      <c r="N39" s="58"/>
      <c r="O39" s="11"/>
      <c r="P39" s="11"/>
      <c r="Q39" s="11"/>
      <c r="R39" s="11"/>
    </row>
    <row r="40" spans="1:18" s="4" customFormat="1">
      <c r="A40" s="20"/>
      <c r="B40" s="4" t="s">
        <v>63</v>
      </c>
      <c r="C40" s="48">
        <v>37410</v>
      </c>
      <c r="D40" s="14"/>
      <c r="E40" s="38"/>
      <c r="G40" s="20" t="s">
        <v>9</v>
      </c>
      <c r="H40" s="9" t="s">
        <v>281</v>
      </c>
      <c r="I40" s="48">
        <v>37450</v>
      </c>
      <c r="J40" s="17">
        <v>7.22</v>
      </c>
      <c r="K40" s="63">
        <v>1</v>
      </c>
      <c r="M40" s="12"/>
      <c r="N40" s="58"/>
      <c r="O40" s="11"/>
      <c r="P40" s="11"/>
      <c r="Q40" s="11"/>
      <c r="R40" s="11"/>
    </row>
    <row r="41" spans="1:18">
      <c r="A41" s="20"/>
      <c r="B41" s="4" t="s">
        <v>64</v>
      </c>
      <c r="C41" s="48">
        <v>37290</v>
      </c>
      <c r="D41" s="14"/>
      <c r="E41" s="38"/>
      <c r="F41" s="4"/>
      <c r="G41" s="20"/>
      <c r="H41" s="9" t="s">
        <v>283</v>
      </c>
      <c r="I41" s="48">
        <v>37478</v>
      </c>
      <c r="J41" s="17">
        <v>4.99</v>
      </c>
      <c r="K41" s="63"/>
      <c r="L41" s="4"/>
      <c r="M41" s="12"/>
      <c r="N41" s="58"/>
      <c r="O41" s="11"/>
      <c r="P41" s="11"/>
      <c r="Q41" s="11"/>
      <c r="R41" s="11"/>
    </row>
    <row r="42" spans="1:18" s="4" customFormat="1">
      <c r="A42" s="20"/>
      <c r="B42" s="4" t="s">
        <v>127</v>
      </c>
      <c r="C42" s="48">
        <v>37274</v>
      </c>
      <c r="D42" s="14"/>
      <c r="E42" s="38"/>
      <c r="G42" s="20"/>
      <c r="I42" s="37"/>
      <c r="J42" s="37"/>
      <c r="K42" s="63"/>
      <c r="M42" s="12"/>
      <c r="N42" s="58"/>
      <c r="O42" s="11"/>
      <c r="P42" s="11"/>
      <c r="Q42" s="11"/>
      <c r="R42" s="11"/>
    </row>
    <row r="43" spans="1:18" s="4" customFormat="1">
      <c r="A43" s="20"/>
      <c r="C43" s="48"/>
      <c r="D43" s="14"/>
      <c r="E43" s="38"/>
      <c r="G43" s="20"/>
      <c r="I43" s="37"/>
      <c r="J43" s="37"/>
      <c r="K43" s="63"/>
      <c r="M43" s="12"/>
      <c r="N43" s="58"/>
      <c r="O43" s="11"/>
      <c r="P43" s="11"/>
      <c r="Q43" s="11"/>
      <c r="R43" s="11"/>
    </row>
    <row r="44" spans="1:18" s="4" customFormat="1" ht="13.5">
      <c r="A44" s="26" t="s">
        <v>547</v>
      </c>
      <c r="B44" s="26"/>
      <c r="C44" s="27"/>
      <c r="D44" s="27"/>
      <c r="E44" s="30">
        <f>SUM(E53,E51:E52,E48:E49,E45:E47,K45:K48,K51:K55)</f>
        <v>59.5</v>
      </c>
      <c r="F44" s="26" t="s">
        <v>13</v>
      </c>
      <c r="G44" s="26"/>
      <c r="H44" s="21"/>
      <c r="I44" s="36"/>
      <c r="J44" s="36"/>
      <c r="K44" s="39"/>
    </row>
    <row r="45" spans="1:18" s="4" customFormat="1">
      <c r="A45" s="20" t="s">
        <v>1</v>
      </c>
      <c r="B45" s="4" t="s">
        <v>54</v>
      </c>
      <c r="C45" s="29" t="s">
        <v>532</v>
      </c>
      <c r="D45" s="14">
        <v>9.16</v>
      </c>
      <c r="E45" s="63">
        <v>8</v>
      </c>
      <c r="G45" s="20" t="s">
        <v>5</v>
      </c>
      <c r="H45" s="9" t="s">
        <v>239</v>
      </c>
      <c r="I45" s="56">
        <v>37597</v>
      </c>
      <c r="J45" s="17">
        <v>105</v>
      </c>
      <c r="K45" s="63"/>
    </row>
    <row r="46" spans="1:18" s="4" customFormat="1">
      <c r="A46" s="20"/>
      <c r="B46" s="35" t="s">
        <v>56</v>
      </c>
      <c r="C46" s="47">
        <v>37123</v>
      </c>
      <c r="D46" s="14">
        <v>9.8800000000000008</v>
      </c>
      <c r="E46" s="63"/>
      <c r="G46" s="20"/>
      <c r="H46" s="35" t="s">
        <v>57</v>
      </c>
      <c r="I46" s="57">
        <v>37163</v>
      </c>
      <c r="J46" s="17">
        <v>120</v>
      </c>
      <c r="K46" s="63"/>
    </row>
    <row r="47" spans="1:18" s="4" customFormat="1">
      <c r="A47" s="20"/>
      <c r="B47" s="4" t="s">
        <v>57</v>
      </c>
      <c r="C47" s="47">
        <v>37163</v>
      </c>
      <c r="D47" s="13">
        <v>9.3699999999999992</v>
      </c>
      <c r="E47" s="63">
        <v>4</v>
      </c>
      <c r="G47" s="20"/>
      <c r="H47" s="4" t="s">
        <v>249</v>
      </c>
      <c r="I47" s="56">
        <v>37501</v>
      </c>
      <c r="J47" s="17">
        <v>115</v>
      </c>
      <c r="K47" s="63"/>
    </row>
    <row r="48" spans="1:18" s="4" customFormat="1">
      <c r="A48" s="20" t="s">
        <v>3</v>
      </c>
      <c r="B48" s="9" t="s">
        <v>118</v>
      </c>
      <c r="C48" s="13"/>
      <c r="D48" s="17">
        <v>57.04</v>
      </c>
      <c r="E48" s="63"/>
      <c r="G48" s="20" t="s">
        <v>6</v>
      </c>
      <c r="H48" s="35" t="s">
        <v>56</v>
      </c>
      <c r="I48" s="47">
        <v>37123</v>
      </c>
      <c r="J48" s="17">
        <v>355</v>
      </c>
      <c r="K48" s="63">
        <v>1.5</v>
      </c>
    </row>
    <row r="49" spans="1:16" s="4" customFormat="1">
      <c r="A49" s="20"/>
      <c r="B49" s="4" t="s">
        <v>119</v>
      </c>
      <c r="C49" s="48">
        <v>37597</v>
      </c>
      <c r="D49" s="17">
        <v>50.77</v>
      </c>
      <c r="E49" s="63">
        <v>9</v>
      </c>
      <c r="H49" s="4" t="s">
        <v>230</v>
      </c>
      <c r="I49" s="48">
        <v>37501</v>
      </c>
      <c r="J49" s="17">
        <v>315</v>
      </c>
      <c r="K49" s="63"/>
    </row>
    <row r="50" spans="1:16" s="4" customFormat="1">
      <c r="A50" s="20"/>
      <c r="B50" s="4" t="s">
        <v>120</v>
      </c>
      <c r="C50" s="84" t="s">
        <v>533</v>
      </c>
      <c r="D50" s="17">
        <v>59.07</v>
      </c>
      <c r="E50" s="63"/>
      <c r="G50" s="20"/>
      <c r="H50" s="4" t="s">
        <v>259</v>
      </c>
      <c r="I50" s="48">
        <v>37334</v>
      </c>
      <c r="J50" s="17">
        <v>337</v>
      </c>
      <c r="K50" s="63"/>
    </row>
    <row r="51" spans="1:16" s="4" customFormat="1">
      <c r="A51" s="20" t="s">
        <v>12</v>
      </c>
      <c r="B51" s="4" t="s">
        <v>54</v>
      </c>
      <c r="C51" s="84" t="s">
        <v>532</v>
      </c>
      <c r="D51" s="84" t="s">
        <v>168</v>
      </c>
      <c r="E51" s="63">
        <v>9</v>
      </c>
      <c r="G51" s="20" t="s">
        <v>7</v>
      </c>
      <c r="H51" s="4" t="s">
        <v>273</v>
      </c>
      <c r="I51" s="48">
        <v>37519</v>
      </c>
      <c r="J51" s="17">
        <v>35.82</v>
      </c>
      <c r="K51" s="63">
        <v>2</v>
      </c>
    </row>
    <row r="52" spans="1:16" s="4" customFormat="1">
      <c r="A52" s="20"/>
      <c r="B52" s="4" t="s">
        <v>120</v>
      </c>
      <c r="C52" s="84" t="s">
        <v>533</v>
      </c>
      <c r="D52" s="84" t="s">
        <v>169</v>
      </c>
      <c r="E52" s="63"/>
      <c r="G52" s="20"/>
      <c r="H52" s="4" t="s">
        <v>227</v>
      </c>
      <c r="I52" s="48">
        <v>37228</v>
      </c>
      <c r="J52" s="84" t="s">
        <v>274</v>
      </c>
      <c r="K52" s="63">
        <v>8</v>
      </c>
    </row>
    <row r="53" spans="1:16" s="4" customFormat="1">
      <c r="A53" s="20" t="s">
        <v>10</v>
      </c>
      <c r="B53" s="4" t="s">
        <v>119</v>
      </c>
      <c r="C53" s="84" t="s">
        <v>534</v>
      </c>
      <c r="D53" s="13">
        <v>36.880000000000003</v>
      </c>
      <c r="E53" s="63">
        <v>7</v>
      </c>
      <c r="G53" s="20" t="s">
        <v>9</v>
      </c>
      <c r="H53" s="4" t="s">
        <v>259</v>
      </c>
      <c r="I53" s="48">
        <v>37334</v>
      </c>
      <c r="J53" s="17">
        <v>6.71</v>
      </c>
      <c r="K53" s="63"/>
    </row>
    <row r="54" spans="1:16">
      <c r="A54" s="20" t="s">
        <v>530</v>
      </c>
      <c r="B54" s="4" t="s">
        <v>54</v>
      </c>
      <c r="C54" s="84" t="s">
        <v>532</v>
      </c>
      <c r="D54" s="14"/>
      <c r="E54" s="38"/>
      <c r="F54" s="4"/>
      <c r="G54" s="20"/>
      <c r="H54" s="4" t="s">
        <v>273</v>
      </c>
      <c r="I54" s="48">
        <v>37528</v>
      </c>
      <c r="J54" s="17">
        <v>7.16</v>
      </c>
      <c r="K54" s="63"/>
    </row>
    <row r="55" spans="1:16" s="4" customFormat="1">
      <c r="A55" s="20"/>
      <c r="B55" s="4" t="s">
        <v>227</v>
      </c>
      <c r="C55" s="48">
        <v>37228</v>
      </c>
      <c r="D55" s="14"/>
      <c r="E55" s="38"/>
      <c r="G55" s="20"/>
      <c r="H55" s="4" t="s">
        <v>227</v>
      </c>
      <c r="I55" s="48">
        <v>37228</v>
      </c>
      <c r="J55" s="17">
        <v>8.4700000000000006</v>
      </c>
      <c r="K55" s="63">
        <v>11</v>
      </c>
      <c r="M55" s="12"/>
    </row>
    <row r="56" spans="1:16" s="4" customFormat="1">
      <c r="A56" s="20"/>
      <c r="B56" s="4" t="s">
        <v>57</v>
      </c>
      <c r="C56" s="47">
        <v>37163</v>
      </c>
      <c r="D56" s="14"/>
      <c r="E56" s="63"/>
      <c r="G56" s="24"/>
      <c r="H56" s="24"/>
      <c r="I56" s="24"/>
      <c r="J56" s="24"/>
      <c r="K56" s="24"/>
      <c r="M56" s="12"/>
      <c r="N56" s="22"/>
      <c r="O56" s="23"/>
      <c r="P56" s="63"/>
    </row>
    <row r="57" spans="1:16">
      <c r="A57" s="20" t="s">
        <v>531</v>
      </c>
      <c r="B57" s="4" t="s">
        <v>228</v>
      </c>
      <c r="C57" s="48">
        <v>37334</v>
      </c>
      <c r="D57" s="13">
        <v>39.72</v>
      </c>
      <c r="E57" s="51" t="s">
        <v>493</v>
      </c>
      <c r="F57" s="4"/>
      <c r="G57" s="4"/>
      <c r="H57" s="4"/>
      <c r="I57" s="4"/>
      <c r="J57" s="4"/>
      <c r="K57" s="4"/>
      <c r="L57" s="4"/>
      <c r="M57" s="48"/>
      <c r="N57" s="22"/>
      <c r="O57" s="40"/>
      <c r="P57" s="63"/>
    </row>
    <row r="58" spans="1:16">
      <c r="A58" s="20"/>
      <c r="B58" s="4" t="s">
        <v>230</v>
      </c>
      <c r="C58" s="48">
        <v>37501</v>
      </c>
      <c r="D58" s="13"/>
      <c r="E58" s="63"/>
      <c r="F58" s="4"/>
      <c r="G58" s="20"/>
      <c r="H58" s="4"/>
      <c r="I58" s="37"/>
      <c r="J58" s="37"/>
      <c r="K58" s="63"/>
      <c r="L58" s="4"/>
      <c r="M58" s="48"/>
      <c r="N58" s="22"/>
      <c r="O58" s="40"/>
      <c r="P58" s="63"/>
    </row>
    <row r="59" spans="1:16">
      <c r="A59" s="20"/>
      <c r="B59" s="4" t="s">
        <v>56</v>
      </c>
      <c r="C59" s="47">
        <v>37123</v>
      </c>
      <c r="D59" s="13"/>
      <c r="E59" s="63"/>
      <c r="F59" s="4"/>
      <c r="G59" s="20"/>
      <c r="H59" s="4"/>
      <c r="I59" s="17"/>
      <c r="J59" s="17"/>
      <c r="K59" s="38"/>
      <c r="L59" s="4"/>
      <c r="M59" s="48"/>
      <c r="N59" s="22"/>
      <c r="O59" s="40"/>
      <c r="P59" s="63"/>
    </row>
    <row r="60" spans="1:16">
      <c r="A60" s="4"/>
      <c r="B60" s="4" t="s">
        <v>231</v>
      </c>
      <c r="C60" s="84" t="s">
        <v>533</v>
      </c>
      <c r="D60" s="16"/>
      <c r="E60" s="63"/>
      <c r="F60" s="4"/>
      <c r="G60" s="20"/>
      <c r="H60" s="4"/>
      <c r="I60" s="17"/>
      <c r="J60" s="17"/>
      <c r="K60" s="38"/>
      <c r="L60" s="49"/>
      <c r="M60" s="47"/>
      <c r="N60" s="19"/>
      <c r="O60" s="40"/>
      <c r="P60" s="63"/>
    </row>
    <row r="61" spans="1:16">
      <c r="A61" s="4"/>
      <c r="B61" s="4"/>
      <c r="C61" s="84"/>
      <c r="D61" s="16"/>
      <c r="E61" s="63"/>
      <c r="F61" s="4"/>
      <c r="G61" s="20"/>
      <c r="H61" s="4"/>
      <c r="I61" s="17"/>
      <c r="J61" s="17"/>
      <c r="K61" s="38"/>
      <c r="L61" s="49"/>
      <c r="M61" s="47"/>
      <c r="N61" s="19"/>
      <c r="O61" s="40"/>
      <c r="P61" s="63"/>
    </row>
    <row r="62" spans="1:16" ht="13.5">
      <c r="A62" s="26" t="s">
        <v>548</v>
      </c>
      <c r="B62" s="26"/>
      <c r="C62" s="27"/>
      <c r="D62" s="27"/>
      <c r="E62" s="28">
        <f>SUM(E71,E69:E70,E66:E67,E63:E65,K63:K67,K69:K74)</f>
        <v>24</v>
      </c>
      <c r="F62" s="26" t="s">
        <v>13</v>
      </c>
      <c r="G62" s="26"/>
      <c r="H62" s="21"/>
      <c r="I62" s="36"/>
      <c r="J62" s="36"/>
      <c r="K62" s="39"/>
      <c r="L62" s="4"/>
      <c r="M62" s="48"/>
      <c r="N62" s="19"/>
      <c r="O62" s="23"/>
      <c r="P62" s="63"/>
    </row>
    <row r="63" spans="1:16">
      <c r="A63" s="20" t="s">
        <v>1</v>
      </c>
      <c r="B63" s="4" t="s">
        <v>68</v>
      </c>
      <c r="C63" s="14"/>
      <c r="D63" s="14">
        <v>10.11</v>
      </c>
      <c r="E63" s="63"/>
      <c r="F63" s="4"/>
      <c r="G63" s="20" t="s">
        <v>5</v>
      </c>
      <c r="H63" s="4" t="s">
        <v>242</v>
      </c>
      <c r="I63" s="63"/>
      <c r="J63" s="17">
        <v>115</v>
      </c>
      <c r="K63" s="63"/>
      <c r="L63" s="35"/>
      <c r="M63" s="47"/>
      <c r="N63" s="19"/>
      <c r="O63" s="40"/>
      <c r="P63" s="63"/>
    </row>
    <row r="64" spans="1:16">
      <c r="A64" s="20"/>
      <c r="B64" s="4" t="s">
        <v>70</v>
      </c>
      <c r="C64" s="13"/>
      <c r="D64" s="14">
        <v>9.94</v>
      </c>
      <c r="E64" s="63"/>
      <c r="F64" s="4"/>
      <c r="G64" s="20"/>
      <c r="H64" s="35" t="s">
        <v>19</v>
      </c>
      <c r="I64" s="48">
        <v>37171</v>
      </c>
      <c r="J64" s="17">
        <v>130</v>
      </c>
      <c r="K64" s="63">
        <v>5</v>
      </c>
      <c r="L64" s="35"/>
      <c r="M64" s="47"/>
      <c r="N64" s="19"/>
      <c r="O64" s="40"/>
      <c r="P64" s="63"/>
    </row>
    <row r="65" spans="1:16">
      <c r="A65" s="20"/>
      <c r="B65" s="35" t="s">
        <v>85</v>
      </c>
      <c r="C65" s="14"/>
      <c r="D65" s="17">
        <v>9.4700000000000006</v>
      </c>
      <c r="E65" s="63">
        <v>1</v>
      </c>
      <c r="F65" s="4"/>
      <c r="G65" s="20"/>
      <c r="H65" s="4" t="s">
        <v>243</v>
      </c>
      <c r="I65" s="48">
        <v>37277</v>
      </c>
      <c r="J65" s="17">
        <v>120</v>
      </c>
      <c r="K65" s="63"/>
      <c r="L65" s="4"/>
      <c r="M65" s="12"/>
      <c r="N65" s="4"/>
      <c r="O65" s="23"/>
      <c r="P65" s="63"/>
    </row>
    <row r="66" spans="1:16">
      <c r="A66" s="20" t="s">
        <v>3</v>
      </c>
      <c r="B66" s="4" t="s">
        <v>130</v>
      </c>
      <c r="C66" s="13"/>
      <c r="D66" s="84" t="s">
        <v>132</v>
      </c>
      <c r="E66" s="63">
        <v>4.5</v>
      </c>
      <c r="F66" s="4"/>
      <c r="G66" s="20" t="s">
        <v>6</v>
      </c>
      <c r="H66" s="4" t="s">
        <v>49</v>
      </c>
      <c r="I66" s="17"/>
      <c r="J66" s="17">
        <v>346</v>
      </c>
      <c r="K66" s="63"/>
      <c r="L66" s="4"/>
      <c r="M66" s="12"/>
      <c r="N66" s="4"/>
      <c r="O66" s="23"/>
      <c r="P66" s="63"/>
    </row>
    <row r="67" spans="1:16">
      <c r="A67" s="20"/>
      <c r="B67" s="4" t="s">
        <v>133</v>
      </c>
      <c r="C67" s="13"/>
      <c r="D67" s="84" t="s">
        <v>134</v>
      </c>
      <c r="E67" s="63"/>
      <c r="F67" s="4"/>
      <c r="G67" s="4"/>
      <c r="H67" s="9" t="s">
        <v>85</v>
      </c>
      <c r="I67" s="17"/>
      <c r="J67" s="17">
        <v>355</v>
      </c>
      <c r="K67" s="63">
        <v>1.5</v>
      </c>
      <c r="L67" s="4"/>
      <c r="M67" s="12"/>
      <c r="N67" s="4"/>
      <c r="O67" s="23"/>
      <c r="P67" s="63"/>
    </row>
    <row r="68" spans="1:16">
      <c r="A68" s="20"/>
      <c r="B68" s="4" t="s">
        <v>135</v>
      </c>
      <c r="C68" s="13"/>
      <c r="D68" s="84" t="s">
        <v>136</v>
      </c>
      <c r="E68" s="63"/>
      <c r="F68" s="4"/>
      <c r="G68" s="20"/>
      <c r="H68" s="4" t="s">
        <v>187</v>
      </c>
      <c r="I68" s="17"/>
      <c r="J68" s="17">
        <v>331</v>
      </c>
      <c r="K68" s="38"/>
      <c r="L68" s="35"/>
      <c r="M68" s="47"/>
      <c r="N68" s="19"/>
      <c r="O68" s="63"/>
      <c r="P68" s="63"/>
    </row>
    <row r="69" spans="1:16" s="4" customFormat="1">
      <c r="A69" s="20" t="s">
        <v>12</v>
      </c>
      <c r="B69" s="4" t="s">
        <v>70</v>
      </c>
      <c r="C69" s="15"/>
      <c r="D69" s="84" t="s">
        <v>186</v>
      </c>
      <c r="E69" s="63"/>
      <c r="G69" s="20" t="s">
        <v>7</v>
      </c>
      <c r="H69" s="9" t="s">
        <v>222</v>
      </c>
      <c r="I69" s="14"/>
      <c r="J69" s="84" t="s">
        <v>289</v>
      </c>
      <c r="K69" s="63">
        <v>9</v>
      </c>
      <c r="L69" s="35"/>
      <c r="M69" s="47"/>
      <c r="N69" s="19"/>
      <c r="O69" s="63"/>
      <c r="P69" s="63"/>
    </row>
    <row r="70" spans="1:16" s="4" customFormat="1">
      <c r="A70" s="20"/>
      <c r="B70" s="4" t="s">
        <v>187</v>
      </c>
      <c r="C70" s="15"/>
      <c r="D70" s="84" t="s">
        <v>188</v>
      </c>
      <c r="E70" s="63"/>
      <c r="G70" s="20"/>
      <c r="H70" s="4" t="s">
        <v>242</v>
      </c>
      <c r="I70" s="14"/>
      <c r="J70" s="84" t="s">
        <v>290</v>
      </c>
      <c r="K70" s="63"/>
      <c r="L70" s="35"/>
      <c r="M70" s="17"/>
      <c r="N70" s="22"/>
      <c r="O70" s="63"/>
      <c r="P70" s="63"/>
    </row>
    <row r="71" spans="1:16" s="4" customFormat="1">
      <c r="A71" s="20" t="s">
        <v>10</v>
      </c>
      <c r="B71" s="4" t="s">
        <v>221</v>
      </c>
      <c r="C71" s="48">
        <v>37277</v>
      </c>
      <c r="D71" s="13">
        <v>38.33</v>
      </c>
      <c r="E71" s="63">
        <v>3</v>
      </c>
      <c r="G71" s="20" t="s">
        <v>9</v>
      </c>
      <c r="H71" s="4" t="s">
        <v>19</v>
      </c>
      <c r="I71" s="48">
        <v>37171</v>
      </c>
      <c r="J71" s="17">
        <v>6.46</v>
      </c>
      <c r="M71" s="48"/>
      <c r="O71" s="63"/>
      <c r="P71" s="63"/>
    </row>
    <row r="72" spans="1:16" s="4" customFormat="1">
      <c r="A72" s="20"/>
      <c r="B72" s="4" t="s">
        <v>70</v>
      </c>
      <c r="C72" s="14"/>
      <c r="D72" s="14"/>
      <c r="E72" s="38"/>
      <c r="G72" s="20"/>
      <c r="H72" s="4" t="s">
        <v>316</v>
      </c>
      <c r="I72" s="48">
        <v>37277</v>
      </c>
      <c r="J72" s="17">
        <v>6.25</v>
      </c>
      <c r="K72" s="63"/>
      <c r="L72" s="35"/>
      <c r="M72" s="47"/>
      <c r="O72" s="63"/>
      <c r="P72" s="63"/>
    </row>
    <row r="73" spans="1:16" s="4" customFormat="1">
      <c r="A73" s="20"/>
      <c r="B73" s="4" t="s">
        <v>85</v>
      </c>
      <c r="C73" s="14"/>
      <c r="D73" s="14"/>
      <c r="E73" s="38"/>
      <c r="K73" s="63"/>
      <c r="L73" s="9"/>
      <c r="M73" s="53"/>
      <c r="N73" s="9"/>
      <c r="O73" s="63"/>
      <c r="P73" s="63"/>
    </row>
    <row r="74" spans="1:16" s="4" customFormat="1" ht="12" customHeight="1">
      <c r="A74" s="20"/>
      <c r="B74" s="4" t="s">
        <v>222</v>
      </c>
      <c r="C74" s="14"/>
      <c r="D74" s="14"/>
      <c r="E74" s="63"/>
      <c r="G74" s="24"/>
      <c r="H74" s="24"/>
      <c r="I74" s="24"/>
      <c r="J74" s="24"/>
      <c r="K74" s="63"/>
      <c r="M74" s="52"/>
      <c r="N74" s="9"/>
      <c r="O74" s="63"/>
      <c r="P74" s="63"/>
    </row>
    <row r="75" spans="1:16" s="4" customFormat="1" ht="12" customHeight="1">
      <c r="A75" s="20"/>
      <c r="C75" s="14"/>
      <c r="D75" s="14"/>
      <c r="E75" s="63"/>
      <c r="G75" s="24"/>
      <c r="H75" s="24"/>
      <c r="I75" s="24"/>
      <c r="J75" s="24"/>
      <c r="K75" s="63"/>
      <c r="M75" s="52"/>
      <c r="N75" s="9"/>
      <c r="O75" s="63"/>
      <c r="P75" s="63"/>
    </row>
    <row r="76" spans="1:16" s="4" customFormat="1" ht="13.5">
      <c r="A76" s="26" t="s">
        <v>549</v>
      </c>
      <c r="B76" s="26"/>
      <c r="C76" s="27"/>
      <c r="D76" s="27"/>
      <c r="E76" s="28">
        <f>SUM(E86,E83:E85,E80:E81,E77:E79,K77:K78,K79:K83)</f>
        <v>22</v>
      </c>
      <c r="F76" s="26" t="s">
        <v>13</v>
      </c>
      <c r="G76" s="26"/>
      <c r="H76" s="21"/>
      <c r="I76" s="36"/>
      <c r="J76" s="36"/>
      <c r="K76" s="39"/>
      <c r="M76" s="52"/>
      <c r="N76" s="9"/>
      <c r="O76" s="63"/>
      <c r="P76" s="63"/>
    </row>
    <row r="77" spans="1:16" s="4" customFormat="1">
      <c r="A77" s="20" t="s">
        <v>1</v>
      </c>
      <c r="B77" s="4" t="s">
        <v>79</v>
      </c>
      <c r="C77" s="84" t="s">
        <v>535</v>
      </c>
      <c r="D77" s="14">
        <v>10</v>
      </c>
      <c r="E77" s="63"/>
      <c r="G77" s="20" t="s">
        <v>5</v>
      </c>
      <c r="H77" s="35"/>
      <c r="I77" s="63"/>
      <c r="J77" s="17"/>
      <c r="K77" s="63"/>
      <c r="M77" s="52"/>
      <c r="O77" s="63"/>
      <c r="P77" s="63"/>
    </row>
    <row r="78" spans="1:16" s="4" customFormat="1">
      <c r="A78" s="20"/>
      <c r="B78" s="4" t="s">
        <v>81</v>
      </c>
      <c r="C78" s="84" t="s">
        <v>535</v>
      </c>
      <c r="D78" s="14">
        <v>9.8000000000000007</v>
      </c>
      <c r="E78" s="63"/>
      <c r="G78" s="20" t="s">
        <v>6</v>
      </c>
      <c r="H78" s="4" t="s">
        <v>48</v>
      </c>
      <c r="I78" s="47">
        <v>37689</v>
      </c>
      <c r="J78" s="17">
        <v>346</v>
      </c>
      <c r="K78" s="63"/>
      <c r="M78" s="52"/>
      <c r="O78" s="51"/>
      <c r="P78" s="63"/>
    </row>
    <row r="79" spans="1:16" s="4" customFormat="1">
      <c r="A79" s="20"/>
      <c r="B79" s="4" t="s">
        <v>48</v>
      </c>
      <c r="C79" s="29" t="s">
        <v>536</v>
      </c>
      <c r="D79" s="14">
        <v>9.9600000000000009</v>
      </c>
      <c r="E79" s="63"/>
      <c r="G79" s="20" t="s">
        <v>7</v>
      </c>
      <c r="H79" s="4" t="s">
        <v>202</v>
      </c>
      <c r="I79" s="50">
        <v>37151</v>
      </c>
      <c r="J79" s="84" t="s">
        <v>301</v>
      </c>
      <c r="K79" s="63">
        <v>11</v>
      </c>
      <c r="M79" s="52"/>
      <c r="O79" s="51"/>
      <c r="P79" s="63"/>
    </row>
    <row r="80" spans="1:16" s="4" customFormat="1">
      <c r="A80" s="20" t="s">
        <v>3</v>
      </c>
      <c r="B80" s="4" t="s">
        <v>79</v>
      </c>
      <c r="C80" s="84" t="s">
        <v>535</v>
      </c>
      <c r="D80" s="84" t="s">
        <v>145</v>
      </c>
      <c r="E80" s="63"/>
      <c r="G80" s="20"/>
      <c r="H80" s="35" t="s">
        <v>302</v>
      </c>
      <c r="I80" s="47">
        <v>37364</v>
      </c>
      <c r="J80" s="84" t="s">
        <v>303</v>
      </c>
      <c r="K80" s="63"/>
      <c r="M80" s="50"/>
      <c r="O80" s="51"/>
      <c r="P80" s="63"/>
    </row>
    <row r="81" spans="1:16" s="4" customFormat="1">
      <c r="A81" s="20"/>
      <c r="B81" s="4" t="s">
        <v>81</v>
      </c>
      <c r="C81" s="84" t="s">
        <v>535</v>
      </c>
      <c r="D81" s="84" t="s">
        <v>146</v>
      </c>
      <c r="E81" s="63">
        <v>1</v>
      </c>
      <c r="G81" s="20"/>
      <c r="H81" s="4" t="s">
        <v>304</v>
      </c>
      <c r="I81" s="48">
        <v>37172</v>
      </c>
      <c r="J81" s="84" t="s">
        <v>305</v>
      </c>
      <c r="K81" s="63"/>
      <c r="M81" s="50"/>
      <c r="O81" s="63"/>
      <c r="P81" s="63"/>
    </row>
    <row r="82" spans="1:16" s="4" customFormat="1">
      <c r="A82" s="20"/>
      <c r="B82" s="4" t="s">
        <v>147</v>
      </c>
      <c r="C82" s="84" t="s">
        <v>537</v>
      </c>
      <c r="D82" s="84" t="s">
        <v>148</v>
      </c>
      <c r="E82" s="63"/>
      <c r="G82" s="20" t="s">
        <v>9</v>
      </c>
      <c r="H82" s="35" t="s">
        <v>302</v>
      </c>
      <c r="I82" s="47">
        <v>37364</v>
      </c>
      <c r="J82" s="17">
        <v>5.88</v>
      </c>
      <c r="K82" s="63"/>
      <c r="L82" s="35"/>
      <c r="M82" s="47"/>
      <c r="O82" s="63"/>
      <c r="P82" s="63"/>
    </row>
    <row r="83" spans="1:16" s="4" customFormat="1">
      <c r="A83" s="20" t="s">
        <v>12</v>
      </c>
      <c r="B83" s="4" t="s">
        <v>200</v>
      </c>
      <c r="C83" s="84" t="s">
        <v>538</v>
      </c>
      <c r="D83" s="84" t="s">
        <v>201</v>
      </c>
      <c r="E83" s="63"/>
      <c r="G83" s="20"/>
      <c r="H83" s="4" t="s">
        <v>304</v>
      </c>
      <c r="I83" s="48">
        <v>37172</v>
      </c>
      <c r="J83" s="17">
        <v>8.0399999999999991</v>
      </c>
      <c r="K83" s="63">
        <v>8</v>
      </c>
      <c r="N83" s="22"/>
      <c r="O83" s="51"/>
      <c r="P83" s="63"/>
    </row>
    <row r="84" spans="1:16" s="4" customFormat="1">
      <c r="A84" s="20"/>
      <c r="B84" s="4" t="s">
        <v>202</v>
      </c>
      <c r="C84" s="29" t="s">
        <v>539</v>
      </c>
      <c r="D84" s="84" t="s">
        <v>203</v>
      </c>
      <c r="E84" s="63"/>
      <c r="N84" s="22"/>
      <c r="O84" s="51"/>
      <c r="P84" s="63"/>
    </row>
    <row r="85" spans="1:16" s="4" customFormat="1">
      <c r="A85" s="20"/>
      <c r="B85" s="35" t="s">
        <v>204</v>
      </c>
      <c r="C85" s="29" t="s">
        <v>540</v>
      </c>
      <c r="D85" s="84" t="s">
        <v>205</v>
      </c>
      <c r="E85" s="63"/>
      <c r="N85" s="22"/>
      <c r="O85" s="51"/>
      <c r="P85" s="63"/>
    </row>
    <row r="86" spans="1:16">
      <c r="A86" s="20" t="s">
        <v>10</v>
      </c>
      <c r="B86" s="4" t="s">
        <v>79</v>
      </c>
      <c r="C86" s="84" t="s">
        <v>535</v>
      </c>
      <c r="D86" s="13">
        <v>39.299999999999997</v>
      </c>
      <c r="E86" s="63">
        <v>2</v>
      </c>
      <c r="F86" s="4"/>
      <c r="G86" s="4"/>
      <c r="H86" s="4"/>
      <c r="I86" s="4"/>
      <c r="J86" s="4"/>
      <c r="K86" s="4"/>
      <c r="L86" s="4"/>
      <c r="M86" s="48"/>
      <c r="N86" s="22"/>
      <c r="O86" s="51"/>
      <c r="P86" s="63"/>
    </row>
    <row r="87" spans="1:16" s="4" customFormat="1">
      <c r="A87" s="20"/>
      <c r="B87" s="4" t="s">
        <v>81</v>
      </c>
      <c r="C87" s="84" t="s">
        <v>535</v>
      </c>
      <c r="D87" s="14"/>
      <c r="E87" s="38"/>
      <c r="G87" s="34"/>
      <c r="H87" s="34"/>
      <c r="I87" s="34"/>
      <c r="J87" s="34"/>
      <c r="K87" s="34"/>
      <c r="M87" s="12"/>
      <c r="N87" s="22"/>
      <c r="O87" s="51"/>
      <c r="P87" s="63"/>
    </row>
    <row r="88" spans="1:16" s="4" customFormat="1">
      <c r="A88" s="20"/>
      <c r="B88" s="4" t="s">
        <v>202</v>
      </c>
      <c r="C88" s="29" t="s">
        <v>539</v>
      </c>
      <c r="D88" s="14"/>
      <c r="E88" s="38"/>
      <c r="M88" s="12"/>
      <c r="N88" s="9"/>
      <c r="O88" s="51"/>
      <c r="P88" s="63"/>
    </row>
    <row r="89" spans="1:16" s="4" customFormat="1">
      <c r="A89" s="20"/>
      <c r="B89" s="4" t="s">
        <v>200</v>
      </c>
      <c r="C89" s="29" t="s">
        <v>541</v>
      </c>
      <c r="D89" s="14"/>
      <c r="E89" s="63"/>
      <c r="G89" s="20"/>
      <c r="I89" s="37"/>
      <c r="J89" s="37"/>
      <c r="K89" s="63"/>
      <c r="M89" s="12"/>
      <c r="N89" s="9"/>
      <c r="O89" s="51"/>
      <c r="P89" s="63"/>
    </row>
    <row r="90" spans="1:16" s="4" customFormat="1">
      <c r="A90" s="20"/>
      <c r="C90" s="29"/>
      <c r="D90" s="14"/>
      <c r="E90" s="63"/>
      <c r="G90" s="20"/>
      <c r="I90" s="37"/>
      <c r="J90" s="37"/>
      <c r="K90" s="63"/>
      <c r="M90" s="12"/>
      <c r="N90" s="9"/>
      <c r="O90" s="51"/>
      <c r="P90" s="63"/>
    </row>
    <row r="91" spans="1:16" s="4" customFormat="1" ht="13.5">
      <c r="A91" s="26" t="s">
        <v>550</v>
      </c>
      <c r="B91" s="26"/>
      <c r="C91" s="27"/>
      <c r="D91" s="27"/>
      <c r="E91" s="30">
        <f>E96+K93+K94+K96+K97+K98+K99</f>
        <v>21.5</v>
      </c>
      <c r="F91" s="26" t="s">
        <v>13</v>
      </c>
      <c r="G91" s="26"/>
      <c r="H91" s="21"/>
      <c r="I91" s="36"/>
      <c r="J91" s="36"/>
      <c r="K91" s="39"/>
      <c r="M91" s="48"/>
      <c r="N91" s="9"/>
      <c r="O91" s="51"/>
      <c r="P91" s="63"/>
    </row>
    <row r="92" spans="1:16" s="4" customFormat="1">
      <c r="A92" s="20" t="s">
        <v>1</v>
      </c>
      <c r="B92" s="35" t="s">
        <v>542</v>
      </c>
      <c r="C92" s="47">
        <v>37267</v>
      </c>
      <c r="D92" s="17">
        <v>9.6300000000000008</v>
      </c>
      <c r="E92" s="63"/>
      <c r="G92" s="20" t="s">
        <v>5</v>
      </c>
      <c r="H92" s="4" t="s">
        <v>211</v>
      </c>
      <c r="I92" s="56">
        <v>37642</v>
      </c>
      <c r="J92" s="17">
        <v>105</v>
      </c>
      <c r="K92" s="63"/>
      <c r="M92" s="48"/>
      <c r="N92" s="9"/>
      <c r="O92" s="51"/>
      <c r="P92" s="63"/>
    </row>
    <row r="93" spans="1:16" s="4" customFormat="1">
      <c r="A93" s="20"/>
      <c r="B93" s="35" t="s">
        <v>84</v>
      </c>
      <c r="C93" s="47">
        <v>37172</v>
      </c>
      <c r="D93" s="17">
        <v>10.4</v>
      </c>
      <c r="E93" s="63"/>
      <c r="G93" s="20"/>
      <c r="H93" s="4" t="s">
        <v>251</v>
      </c>
      <c r="I93" s="56">
        <v>37516</v>
      </c>
      <c r="J93" s="17">
        <v>120</v>
      </c>
      <c r="K93" s="63">
        <v>1.5</v>
      </c>
      <c r="M93" s="48"/>
    </row>
    <row r="94" spans="1:16" s="4" customFormat="1">
      <c r="A94" s="20" t="s">
        <v>3</v>
      </c>
      <c r="B94" s="4" t="s">
        <v>151</v>
      </c>
      <c r="C94" s="47">
        <v>37172</v>
      </c>
      <c r="D94" s="17">
        <v>56.87</v>
      </c>
      <c r="E94" s="63"/>
      <c r="G94" s="20" t="s">
        <v>6</v>
      </c>
      <c r="H94" s="4" t="s">
        <v>268</v>
      </c>
      <c r="I94" s="50">
        <v>37516</v>
      </c>
      <c r="J94" s="17">
        <v>361</v>
      </c>
      <c r="K94" s="63">
        <v>3</v>
      </c>
      <c r="M94" s="48"/>
    </row>
    <row r="95" spans="1:16" s="4" customFormat="1">
      <c r="A95" s="20"/>
      <c r="B95" s="4" t="s">
        <v>152</v>
      </c>
      <c r="C95" s="50">
        <v>37142</v>
      </c>
      <c r="D95" s="85">
        <v>6.9583333333333335E-4</v>
      </c>
      <c r="E95" s="63"/>
      <c r="H95" s="4" t="s">
        <v>269</v>
      </c>
      <c r="I95" s="50">
        <v>37142</v>
      </c>
      <c r="J95" s="17">
        <v>325</v>
      </c>
      <c r="K95" s="63"/>
      <c r="M95" s="48"/>
    </row>
    <row r="96" spans="1:16" s="4" customFormat="1">
      <c r="A96" s="20" t="s">
        <v>12</v>
      </c>
      <c r="B96" s="4" t="s">
        <v>211</v>
      </c>
      <c r="C96" s="56">
        <v>37642</v>
      </c>
      <c r="D96" s="84" t="s">
        <v>212</v>
      </c>
      <c r="E96" s="63">
        <v>4</v>
      </c>
      <c r="G96" s="20" t="s">
        <v>7</v>
      </c>
      <c r="H96" s="4" t="s">
        <v>306</v>
      </c>
      <c r="I96" s="48">
        <v>37255</v>
      </c>
      <c r="J96" s="84" t="s">
        <v>307</v>
      </c>
      <c r="K96" s="63">
        <v>5</v>
      </c>
      <c r="M96" s="48"/>
    </row>
    <row r="97" spans="1:13" s="4" customFormat="1">
      <c r="A97" s="20"/>
      <c r="B97" s="4" t="s">
        <v>216</v>
      </c>
      <c r="C97" s="15">
        <v>37267</v>
      </c>
      <c r="D97" s="84" t="s">
        <v>217</v>
      </c>
      <c r="E97" s="63"/>
      <c r="G97" s="20"/>
      <c r="H97" s="4" t="s">
        <v>308</v>
      </c>
      <c r="I97" s="48">
        <v>37265</v>
      </c>
      <c r="J97" s="84" t="s">
        <v>309</v>
      </c>
      <c r="K97" s="63">
        <v>3</v>
      </c>
      <c r="M97" s="48"/>
    </row>
    <row r="98" spans="1:13" s="4" customFormat="1">
      <c r="A98" s="20" t="s">
        <v>10</v>
      </c>
      <c r="B98" s="4" t="s">
        <v>236</v>
      </c>
      <c r="C98" s="56">
        <v>37642</v>
      </c>
      <c r="D98" s="13">
        <v>39.78</v>
      </c>
      <c r="E98" s="63"/>
      <c r="G98" s="20" t="s">
        <v>9</v>
      </c>
      <c r="H98" s="9" t="s">
        <v>320</v>
      </c>
      <c r="I98" s="48">
        <v>37255</v>
      </c>
      <c r="J98" s="86">
        <v>47300</v>
      </c>
      <c r="K98" s="63">
        <v>3</v>
      </c>
      <c r="M98" s="48"/>
    </row>
    <row r="99" spans="1:13">
      <c r="A99" s="20"/>
      <c r="B99" s="4" t="s">
        <v>308</v>
      </c>
      <c r="C99" s="48">
        <v>37265</v>
      </c>
      <c r="D99" s="14"/>
      <c r="E99" s="3"/>
      <c r="F99" s="4"/>
      <c r="G99" s="20"/>
      <c r="H99" s="35" t="s">
        <v>151</v>
      </c>
      <c r="I99" s="47">
        <v>37172</v>
      </c>
      <c r="J99" s="17">
        <v>7.25</v>
      </c>
      <c r="K99" s="63">
        <v>2</v>
      </c>
      <c r="L99" s="4"/>
      <c r="M99" s="48"/>
    </row>
    <row r="100" spans="1:13" s="4" customFormat="1">
      <c r="A100" s="20"/>
      <c r="B100" s="4" t="s">
        <v>238</v>
      </c>
      <c r="C100" s="47">
        <v>37172</v>
      </c>
      <c r="D100" s="14"/>
      <c r="E100" s="3"/>
      <c r="L100" s="9"/>
      <c r="M100" s="48"/>
    </row>
    <row r="101" spans="1:13" s="4" customFormat="1">
      <c r="A101" s="20"/>
      <c r="B101" s="4" t="s">
        <v>543</v>
      </c>
      <c r="C101" s="47">
        <v>37267</v>
      </c>
      <c r="D101" s="14"/>
      <c r="E101" s="63"/>
      <c r="G101" s="20"/>
      <c r="I101" s="13"/>
      <c r="J101" s="13"/>
      <c r="K101" s="63"/>
      <c r="M101" s="48"/>
    </row>
    <row r="102" spans="1:13" s="4" customFormat="1">
      <c r="A102" s="20"/>
      <c r="C102" s="47"/>
      <c r="D102" s="14"/>
      <c r="E102" s="63"/>
      <c r="G102" s="20"/>
      <c r="I102" s="13"/>
      <c r="J102" s="13"/>
      <c r="K102" s="63"/>
      <c r="M102" s="48"/>
    </row>
    <row r="103" spans="1:13" s="4" customFormat="1" ht="13.5">
      <c r="A103" s="26" t="s">
        <v>554</v>
      </c>
      <c r="B103" s="26"/>
      <c r="C103" s="27"/>
      <c r="D103" s="27"/>
      <c r="E103" s="30">
        <f>SUM(E112,E110:E111,E107:E108,E104:E106,K104:K108,K111:K115)</f>
        <v>16.5</v>
      </c>
      <c r="F103" s="26" t="s">
        <v>13</v>
      </c>
      <c r="G103" s="26"/>
      <c r="H103" s="21"/>
      <c r="I103" s="36"/>
      <c r="J103" s="36"/>
      <c r="K103" s="39"/>
      <c r="M103" s="48"/>
    </row>
    <row r="104" spans="1:13" s="4" customFormat="1">
      <c r="A104" s="20" t="s">
        <v>1</v>
      </c>
      <c r="B104" s="4" t="s">
        <v>58</v>
      </c>
      <c r="C104" s="48">
        <v>37506</v>
      </c>
      <c r="D104" s="14">
        <v>9.26</v>
      </c>
      <c r="E104" s="63"/>
      <c r="G104" s="20" t="s">
        <v>5</v>
      </c>
      <c r="H104" s="4" t="s">
        <v>18</v>
      </c>
      <c r="I104" s="56">
        <v>37677</v>
      </c>
      <c r="J104" s="17">
        <v>105</v>
      </c>
      <c r="K104" s="63"/>
      <c r="M104" s="50"/>
    </row>
    <row r="105" spans="1:13" s="4" customFormat="1">
      <c r="A105" s="20"/>
      <c r="B105" s="4" t="s">
        <v>18</v>
      </c>
      <c r="C105" s="48">
        <v>37677</v>
      </c>
      <c r="D105" s="14">
        <v>9.75</v>
      </c>
      <c r="E105" s="63"/>
      <c r="G105" s="20"/>
      <c r="H105" s="4" t="s">
        <v>124</v>
      </c>
      <c r="I105" s="56">
        <v>38126</v>
      </c>
      <c r="J105" s="17">
        <v>105</v>
      </c>
      <c r="K105" s="63"/>
      <c r="M105" s="48"/>
    </row>
    <row r="106" spans="1:13" s="4" customFormat="1">
      <c r="A106" s="20"/>
      <c r="B106" s="4" t="s">
        <v>60</v>
      </c>
      <c r="C106" s="48">
        <v>37932</v>
      </c>
      <c r="D106" s="14">
        <v>9.57</v>
      </c>
      <c r="E106" s="63"/>
      <c r="G106" s="20"/>
      <c r="H106" s="4" t="s">
        <v>170</v>
      </c>
      <c r="I106" s="56">
        <v>37667</v>
      </c>
      <c r="J106" s="17">
        <v>120</v>
      </c>
      <c r="K106" s="63">
        <v>1.5</v>
      </c>
      <c r="L106" s="35"/>
      <c r="M106" s="17"/>
    </row>
    <row r="107" spans="1:13" s="4" customFormat="1">
      <c r="A107" s="20" t="s">
        <v>3</v>
      </c>
      <c r="B107" s="4" t="s">
        <v>58</v>
      </c>
      <c r="C107" s="29" t="s">
        <v>121</v>
      </c>
      <c r="D107" s="17">
        <v>56.54</v>
      </c>
      <c r="E107" s="63"/>
      <c r="G107" s="20" t="s">
        <v>6</v>
      </c>
      <c r="H107" s="4" t="s">
        <v>172</v>
      </c>
      <c r="I107" s="48">
        <v>37720</v>
      </c>
      <c r="J107" s="17">
        <v>265</v>
      </c>
      <c r="K107" s="38"/>
      <c r="M107" s="48"/>
    </row>
    <row r="108" spans="1:13" s="4" customFormat="1">
      <c r="A108" s="20"/>
      <c r="B108" s="4" t="s">
        <v>60</v>
      </c>
      <c r="C108" s="29" t="s">
        <v>122</v>
      </c>
      <c r="D108" s="84" t="s">
        <v>123</v>
      </c>
      <c r="E108" s="63">
        <v>6</v>
      </c>
      <c r="H108" s="9" t="s">
        <v>219</v>
      </c>
      <c r="I108" s="48">
        <v>37693</v>
      </c>
      <c r="J108" s="17">
        <v>315</v>
      </c>
      <c r="K108" s="38"/>
      <c r="M108" s="48"/>
    </row>
    <row r="109" spans="1:13" s="4" customFormat="1">
      <c r="A109" s="20"/>
      <c r="B109" s="4" t="s">
        <v>124</v>
      </c>
      <c r="C109" s="29" t="s">
        <v>125</v>
      </c>
      <c r="D109" s="84" t="s">
        <v>126</v>
      </c>
      <c r="E109" s="63"/>
      <c r="G109" s="20" t="s">
        <v>7</v>
      </c>
      <c r="H109" s="4" t="s">
        <v>275</v>
      </c>
      <c r="I109" s="48">
        <v>37501</v>
      </c>
      <c r="J109" s="84" t="s">
        <v>276</v>
      </c>
      <c r="K109" s="38"/>
      <c r="L109" s="35"/>
      <c r="M109" s="47"/>
    </row>
    <row r="110" spans="1:13" s="4" customFormat="1">
      <c r="A110" s="20" t="s">
        <v>12</v>
      </c>
      <c r="B110" s="4" t="s">
        <v>170</v>
      </c>
      <c r="C110" s="48">
        <v>37667</v>
      </c>
      <c r="D110" s="84" t="s">
        <v>171</v>
      </c>
      <c r="E110" s="63">
        <v>3</v>
      </c>
      <c r="G110" s="20"/>
      <c r="H110" s="9" t="s">
        <v>277</v>
      </c>
      <c r="I110" s="48">
        <v>37928</v>
      </c>
      <c r="J110" s="84" t="s">
        <v>278</v>
      </c>
      <c r="K110" s="3"/>
      <c r="M110" s="50"/>
    </row>
    <row r="111" spans="1:13" s="4" customFormat="1">
      <c r="A111" s="20"/>
      <c r="B111" s="4" t="s">
        <v>172</v>
      </c>
      <c r="C111" s="48">
        <v>37720</v>
      </c>
      <c r="D111" s="84" t="s">
        <v>173</v>
      </c>
      <c r="E111" s="63"/>
      <c r="G111" s="20" t="s">
        <v>9</v>
      </c>
      <c r="H111" s="4" t="s">
        <v>275</v>
      </c>
      <c r="I111" s="48">
        <v>37501</v>
      </c>
      <c r="J111" s="17">
        <v>5.09</v>
      </c>
      <c r="K111" s="3"/>
      <c r="L111" s="35"/>
      <c r="M111" s="47"/>
    </row>
    <row r="112" spans="1:13" s="4" customFormat="1">
      <c r="A112" s="20" t="s">
        <v>10</v>
      </c>
      <c r="B112" s="4" t="s">
        <v>58</v>
      </c>
      <c r="C112" s="48">
        <v>37506</v>
      </c>
      <c r="D112" s="13">
        <v>37.130000000000003</v>
      </c>
      <c r="E112" s="63">
        <v>6</v>
      </c>
      <c r="G112" s="20"/>
      <c r="H112" s="9" t="s">
        <v>277</v>
      </c>
      <c r="I112" s="48">
        <v>37928</v>
      </c>
      <c r="J112" s="17">
        <v>5.25</v>
      </c>
      <c r="K112" s="3"/>
      <c r="M112" s="48"/>
    </row>
    <row r="113" spans="1:13" s="4" customFormat="1">
      <c r="A113" s="20"/>
      <c r="B113" s="4" t="s">
        <v>60</v>
      </c>
      <c r="C113" s="48">
        <v>37932</v>
      </c>
      <c r="D113" s="17"/>
      <c r="E113" s="63"/>
      <c r="G113" s="20"/>
      <c r="I113" s="13"/>
      <c r="J113" s="13"/>
      <c r="K113" s="63"/>
      <c r="M113" s="48"/>
    </row>
    <row r="114" spans="1:13" s="34" customFormat="1">
      <c r="A114" s="24"/>
      <c r="B114" s="9" t="s">
        <v>219</v>
      </c>
      <c r="C114" s="48">
        <v>37693</v>
      </c>
      <c r="D114" s="25"/>
      <c r="E114" s="5"/>
      <c r="F114" s="4"/>
      <c r="G114" s="24"/>
      <c r="H114" s="24"/>
      <c r="I114" s="24"/>
      <c r="J114" s="24"/>
      <c r="K114" s="63"/>
      <c r="L114" s="4"/>
      <c r="M114" s="48"/>
    </row>
    <row r="115" spans="1:13" s="4" customFormat="1">
      <c r="A115" s="24"/>
      <c r="B115" s="4" t="s">
        <v>18</v>
      </c>
      <c r="C115" s="48">
        <v>37677</v>
      </c>
      <c r="D115" s="25"/>
      <c r="E115" s="5"/>
      <c r="G115" s="24"/>
      <c r="H115" s="24"/>
      <c r="I115" s="24"/>
      <c r="J115" s="24"/>
      <c r="K115" s="63"/>
      <c r="M115" s="48"/>
    </row>
    <row r="116" spans="1:13" s="4" customFormat="1">
      <c r="A116" s="24"/>
      <c r="C116" s="48"/>
      <c r="D116" s="25"/>
      <c r="E116" s="5"/>
      <c r="G116" s="24"/>
      <c r="H116" s="24"/>
      <c r="I116" s="24"/>
      <c r="J116" s="24"/>
      <c r="K116" s="63"/>
      <c r="M116" s="48"/>
    </row>
    <row r="117" spans="1:13" s="4" customFormat="1" ht="13.5">
      <c r="A117" s="26" t="s">
        <v>555</v>
      </c>
      <c r="B117" s="26"/>
      <c r="C117" s="27"/>
      <c r="D117" s="27"/>
      <c r="E117" s="28">
        <f>E124+K121+K118</f>
        <v>14</v>
      </c>
      <c r="F117" s="26" t="s">
        <v>13</v>
      </c>
      <c r="G117" s="26"/>
      <c r="H117" s="21"/>
      <c r="I117" s="36"/>
      <c r="J117" s="36"/>
      <c r="K117" s="39"/>
      <c r="M117" s="48"/>
    </row>
    <row r="118" spans="1:13">
      <c r="A118" s="20" t="s">
        <v>1</v>
      </c>
      <c r="B118" s="35" t="s">
        <v>553</v>
      </c>
      <c r="C118" s="47">
        <v>37502</v>
      </c>
      <c r="D118" s="13">
        <v>9.52</v>
      </c>
      <c r="E118" s="63"/>
      <c r="F118" s="4"/>
      <c r="G118" s="20" t="s">
        <v>5</v>
      </c>
      <c r="H118" s="35" t="s">
        <v>247</v>
      </c>
      <c r="I118" s="57">
        <v>37589</v>
      </c>
      <c r="J118" s="17">
        <v>120</v>
      </c>
      <c r="K118" s="63">
        <v>3</v>
      </c>
      <c r="L118" s="9"/>
      <c r="M118" s="48"/>
    </row>
    <row r="119" spans="1:13">
      <c r="A119" s="20"/>
      <c r="B119" s="35" t="s">
        <v>78</v>
      </c>
      <c r="C119" s="47">
        <v>37171</v>
      </c>
      <c r="D119" s="13">
        <v>10.38</v>
      </c>
      <c r="E119" s="63"/>
      <c r="F119" s="4"/>
      <c r="G119" s="20"/>
      <c r="H119" s="4" t="s">
        <v>248</v>
      </c>
      <c r="I119" s="56">
        <v>37239</v>
      </c>
      <c r="J119" s="17">
        <v>120</v>
      </c>
      <c r="K119" s="63"/>
      <c r="L119" s="9"/>
      <c r="M119" s="48"/>
    </row>
    <row r="120" spans="1:13">
      <c r="A120" s="20" t="s">
        <v>3</v>
      </c>
      <c r="B120" s="4" t="s">
        <v>149</v>
      </c>
      <c r="C120" s="13">
        <v>37900</v>
      </c>
      <c r="D120" s="84" t="s">
        <v>150</v>
      </c>
      <c r="F120" s="4"/>
      <c r="G120" s="20" t="s">
        <v>6</v>
      </c>
      <c r="H120" s="35" t="s">
        <v>266</v>
      </c>
      <c r="I120" s="47">
        <v>37953</v>
      </c>
      <c r="J120" s="17">
        <v>296</v>
      </c>
      <c r="K120" s="38"/>
      <c r="L120" s="4"/>
      <c r="M120" s="48"/>
    </row>
    <row r="121" spans="1:13">
      <c r="B121" s="35" t="s">
        <v>143</v>
      </c>
      <c r="C121" s="47">
        <v>37589</v>
      </c>
      <c r="D121" s="25">
        <v>56.19</v>
      </c>
      <c r="F121" s="4"/>
      <c r="G121" s="4"/>
      <c r="H121" s="4" t="s">
        <v>267</v>
      </c>
      <c r="I121" s="48">
        <v>37502</v>
      </c>
      <c r="J121" s="17">
        <v>379</v>
      </c>
      <c r="K121" s="63">
        <v>6</v>
      </c>
      <c r="L121" s="9"/>
      <c r="M121" s="48"/>
    </row>
    <row r="122" spans="1:13">
      <c r="A122" s="20" t="s">
        <v>12</v>
      </c>
      <c r="B122" s="35" t="s">
        <v>196</v>
      </c>
      <c r="C122" s="47">
        <v>37953</v>
      </c>
      <c r="D122" s="84" t="s">
        <v>197</v>
      </c>
      <c r="F122" s="4"/>
      <c r="G122" s="20" t="s">
        <v>7</v>
      </c>
      <c r="H122" s="4" t="s">
        <v>295</v>
      </c>
      <c r="I122" s="48">
        <v>37162</v>
      </c>
      <c r="J122" s="84" t="s">
        <v>296</v>
      </c>
      <c r="K122" s="24"/>
      <c r="L122" s="4"/>
      <c r="M122" s="48"/>
    </row>
    <row r="123" spans="1:13">
      <c r="A123" s="20"/>
      <c r="B123" s="4" t="s">
        <v>198</v>
      </c>
      <c r="C123" s="48">
        <v>37217</v>
      </c>
      <c r="D123" s="84" t="s">
        <v>199</v>
      </c>
      <c r="F123" s="4"/>
      <c r="G123" s="20"/>
      <c r="H123" s="4" t="s">
        <v>297</v>
      </c>
      <c r="I123" s="48">
        <v>37281</v>
      </c>
      <c r="J123" s="84" t="s">
        <v>298</v>
      </c>
      <c r="K123" s="38"/>
      <c r="L123" s="4"/>
      <c r="M123" s="48"/>
    </row>
    <row r="124" spans="1:13">
      <c r="A124" s="20" t="s">
        <v>10</v>
      </c>
      <c r="B124" s="35" t="s">
        <v>143</v>
      </c>
      <c r="C124" s="47">
        <v>37589</v>
      </c>
      <c r="D124" s="13">
        <v>37.71</v>
      </c>
      <c r="E124" s="63">
        <v>5</v>
      </c>
      <c r="F124" s="4"/>
      <c r="G124" s="20"/>
      <c r="H124" s="35" t="s">
        <v>299</v>
      </c>
      <c r="I124" s="47">
        <v>37420</v>
      </c>
      <c r="J124" s="84" t="s">
        <v>300</v>
      </c>
      <c r="K124" s="3"/>
      <c r="L124" s="35"/>
      <c r="M124" s="47"/>
    </row>
    <row r="125" spans="1:13">
      <c r="A125" s="20"/>
      <c r="B125" s="4" t="s">
        <v>198</v>
      </c>
      <c r="C125" s="48">
        <v>37217</v>
      </c>
      <c r="D125" s="17"/>
      <c r="E125" s="63"/>
      <c r="F125" s="4"/>
      <c r="G125" s="20" t="s">
        <v>9</v>
      </c>
      <c r="H125" s="4" t="s">
        <v>198</v>
      </c>
      <c r="I125" s="48">
        <v>37217</v>
      </c>
      <c r="J125" s="17">
        <v>6.04</v>
      </c>
      <c r="K125" s="3"/>
      <c r="L125" s="4"/>
      <c r="M125" s="48"/>
    </row>
    <row r="126" spans="1:13">
      <c r="A126" s="20"/>
      <c r="B126" s="35" t="s">
        <v>76</v>
      </c>
      <c r="C126" s="47">
        <v>37502</v>
      </c>
      <c r="D126" s="14"/>
      <c r="E126" s="63"/>
      <c r="F126" s="4"/>
      <c r="G126" s="20"/>
      <c r="H126" s="4" t="s">
        <v>319</v>
      </c>
      <c r="I126" s="48">
        <v>37239</v>
      </c>
      <c r="J126" s="17">
        <v>6.61</v>
      </c>
      <c r="K126" s="3"/>
      <c r="L126" s="4"/>
      <c r="M126" s="48"/>
    </row>
    <row r="127" spans="1:13">
      <c r="A127" s="20"/>
      <c r="B127" s="35" t="s">
        <v>78</v>
      </c>
      <c r="C127" s="47">
        <v>37171</v>
      </c>
      <c r="D127" s="13"/>
      <c r="E127" s="63"/>
      <c r="F127" s="4"/>
      <c r="G127" s="20"/>
      <c r="I127" s="24"/>
      <c r="J127" s="24"/>
      <c r="K127" s="24"/>
      <c r="L127" s="4"/>
      <c r="M127" s="48"/>
    </row>
    <row r="128" spans="1:13">
      <c r="A128" s="20"/>
      <c r="B128" s="35"/>
      <c r="C128" s="47"/>
      <c r="D128" s="13"/>
      <c r="E128" s="63"/>
      <c r="F128" s="4"/>
      <c r="G128" s="20"/>
      <c r="I128" s="24"/>
      <c r="J128" s="24"/>
      <c r="K128" s="24"/>
      <c r="L128" s="4"/>
      <c r="M128" s="48"/>
    </row>
    <row r="129" spans="1:13" ht="13.5">
      <c r="A129" s="26" t="s">
        <v>556</v>
      </c>
      <c r="B129" s="26"/>
      <c r="C129" s="27"/>
      <c r="D129" s="27"/>
      <c r="E129" s="28">
        <f>E136+E138+K133</f>
        <v>4</v>
      </c>
      <c r="F129" s="26" t="s">
        <v>13</v>
      </c>
      <c r="G129" s="26"/>
      <c r="H129" s="21"/>
      <c r="I129" s="36"/>
      <c r="J129" s="36"/>
      <c r="K129" s="39"/>
      <c r="L129" s="35"/>
      <c r="M129" s="47"/>
    </row>
    <row r="130" spans="1:13">
      <c r="A130" s="20" t="s">
        <v>1</v>
      </c>
      <c r="B130" s="4" t="s">
        <v>86</v>
      </c>
      <c r="C130" s="48">
        <v>37323</v>
      </c>
      <c r="D130" s="17">
        <v>10.58</v>
      </c>
      <c r="E130" s="63"/>
      <c r="F130" s="4"/>
      <c r="G130" s="20" t="s">
        <v>5</v>
      </c>
      <c r="H130" s="4" t="s">
        <v>207</v>
      </c>
      <c r="I130" s="56">
        <v>37840</v>
      </c>
      <c r="J130" s="17">
        <v>105</v>
      </c>
      <c r="K130" s="63"/>
      <c r="L130" s="35"/>
      <c r="M130" s="47"/>
    </row>
    <row r="131" spans="1:13">
      <c r="A131" s="20"/>
      <c r="B131" s="35" t="s">
        <v>88</v>
      </c>
      <c r="C131" s="47">
        <v>37260</v>
      </c>
      <c r="D131" s="17">
        <v>10.06</v>
      </c>
      <c r="E131" s="63"/>
      <c r="F131" s="4"/>
      <c r="G131" s="20"/>
      <c r="H131" s="4" t="s">
        <v>250</v>
      </c>
      <c r="I131" s="56">
        <v>37763</v>
      </c>
      <c r="J131" s="17">
        <v>0</v>
      </c>
      <c r="K131" s="63"/>
      <c r="L131" s="35"/>
      <c r="M131" s="47"/>
    </row>
    <row r="132" spans="1:13">
      <c r="A132" s="20"/>
      <c r="B132" s="35" t="s">
        <v>89</v>
      </c>
      <c r="C132" s="47">
        <v>37210</v>
      </c>
      <c r="D132" s="17">
        <v>10.15</v>
      </c>
      <c r="E132" s="63"/>
      <c r="F132" s="4"/>
      <c r="G132" s="20" t="s">
        <v>6</v>
      </c>
      <c r="H132" s="4" t="s">
        <v>88</v>
      </c>
      <c r="I132" s="50">
        <v>37260</v>
      </c>
      <c r="J132" s="17">
        <v>326</v>
      </c>
      <c r="K132" s="63"/>
      <c r="L132" s="4"/>
      <c r="M132" s="22"/>
    </row>
    <row r="133" spans="1:13">
      <c r="A133" s="20" t="s">
        <v>3</v>
      </c>
      <c r="B133" s="4" t="s">
        <v>153</v>
      </c>
      <c r="C133" s="48">
        <v>37763</v>
      </c>
      <c r="D133" s="17">
        <v>59.75</v>
      </c>
      <c r="E133" s="63"/>
      <c r="F133" s="4"/>
      <c r="G133" s="20" t="s">
        <v>7</v>
      </c>
      <c r="H133" s="4" t="s">
        <v>154</v>
      </c>
      <c r="I133" s="48">
        <v>37399</v>
      </c>
      <c r="J133" s="84" t="s">
        <v>310</v>
      </c>
      <c r="K133" s="63">
        <v>1</v>
      </c>
      <c r="L133" s="4"/>
      <c r="M133" s="22"/>
    </row>
    <row r="134" spans="1:13">
      <c r="A134" s="20"/>
      <c r="B134" s="4" t="s">
        <v>154</v>
      </c>
      <c r="C134" s="48">
        <v>37399</v>
      </c>
      <c r="D134" s="17">
        <v>56.53</v>
      </c>
      <c r="E134" s="63"/>
      <c r="F134" s="4"/>
      <c r="G134" s="20"/>
      <c r="H134" s="4" t="s">
        <v>155</v>
      </c>
      <c r="I134" s="48">
        <v>37838</v>
      </c>
      <c r="J134" s="84" t="s">
        <v>311</v>
      </c>
      <c r="K134" s="63"/>
      <c r="L134" s="4"/>
      <c r="M134" s="22"/>
    </row>
    <row r="135" spans="1:13">
      <c r="A135" s="20"/>
      <c r="B135" s="4" t="s">
        <v>155</v>
      </c>
      <c r="C135" s="48">
        <v>37838</v>
      </c>
      <c r="D135" s="85">
        <v>7.2754629629629634E-4</v>
      </c>
      <c r="E135" s="63"/>
      <c r="F135" s="4"/>
      <c r="G135" s="20"/>
      <c r="H135" s="4" t="s">
        <v>312</v>
      </c>
      <c r="I135" s="48">
        <v>37278</v>
      </c>
      <c r="J135" s="84" t="s">
        <v>313</v>
      </c>
      <c r="K135" s="63"/>
      <c r="L135" s="4"/>
      <c r="M135" s="4"/>
    </row>
    <row r="136" spans="1:13">
      <c r="A136" s="20" t="s">
        <v>12</v>
      </c>
      <c r="B136" s="35" t="s">
        <v>86</v>
      </c>
      <c r="C136" s="48">
        <v>37323</v>
      </c>
      <c r="D136" s="84" t="s">
        <v>206</v>
      </c>
      <c r="E136" s="63">
        <v>2</v>
      </c>
      <c r="F136" s="4"/>
      <c r="G136" s="20" t="s">
        <v>9</v>
      </c>
      <c r="H136" s="35" t="s">
        <v>321</v>
      </c>
      <c r="I136" s="47">
        <v>37210</v>
      </c>
      <c r="J136" s="17">
        <v>6.65</v>
      </c>
      <c r="K136" s="63"/>
      <c r="L136" s="4"/>
      <c r="M136" s="12"/>
    </row>
    <row r="137" spans="1:13">
      <c r="A137" s="20"/>
      <c r="B137" s="4" t="s">
        <v>207</v>
      </c>
      <c r="C137" s="48">
        <v>37840</v>
      </c>
      <c r="D137" s="84" t="s">
        <v>208</v>
      </c>
      <c r="E137" s="63"/>
      <c r="F137" s="4"/>
      <c r="G137" s="4"/>
      <c r="H137" s="4"/>
      <c r="I137" s="4"/>
      <c r="J137" s="4"/>
      <c r="K137" s="4"/>
      <c r="L137" s="4"/>
      <c r="M137" s="12"/>
    </row>
    <row r="138" spans="1:13">
      <c r="A138" s="20"/>
      <c r="B138" s="4" t="s">
        <v>209</v>
      </c>
      <c r="C138" s="48">
        <v>37278</v>
      </c>
      <c r="D138" s="84" t="s">
        <v>210</v>
      </c>
      <c r="E138" s="63">
        <v>1</v>
      </c>
      <c r="F138" s="4"/>
      <c r="G138" s="4"/>
      <c r="H138" s="4"/>
      <c r="I138" s="4"/>
      <c r="J138" s="4"/>
      <c r="K138" s="4"/>
      <c r="L138" s="4"/>
      <c r="M138" s="12"/>
    </row>
    <row r="139" spans="1:13">
      <c r="A139" s="20" t="s">
        <v>10</v>
      </c>
      <c r="B139" s="4" t="s">
        <v>544</v>
      </c>
      <c r="C139" s="48">
        <v>37323</v>
      </c>
      <c r="D139" s="13">
        <v>40.08</v>
      </c>
      <c r="E139" s="63"/>
      <c r="F139" s="4"/>
      <c r="G139" s="4"/>
      <c r="H139" s="4"/>
      <c r="I139" s="4"/>
      <c r="J139" s="4"/>
      <c r="K139" s="4"/>
      <c r="L139" s="4"/>
      <c r="M139" s="12"/>
    </row>
    <row r="140" spans="1:13">
      <c r="A140" s="20"/>
      <c r="B140" s="4" t="s">
        <v>233</v>
      </c>
      <c r="C140" s="48">
        <v>37399</v>
      </c>
      <c r="D140" s="14"/>
      <c r="E140" s="38"/>
      <c r="F140" s="4"/>
      <c r="L140" s="4"/>
      <c r="M140" s="12"/>
    </row>
    <row r="141" spans="1:13">
      <c r="A141" s="20"/>
      <c r="B141" s="4" t="s">
        <v>234</v>
      </c>
      <c r="C141" s="48">
        <v>37840</v>
      </c>
      <c r="D141" s="14"/>
      <c r="E141" s="38"/>
      <c r="F141" s="4"/>
      <c r="G141" s="20"/>
      <c r="H141" s="4"/>
      <c r="I141" s="37"/>
      <c r="J141" s="37"/>
      <c r="K141" s="63"/>
      <c r="L141" s="4"/>
      <c r="M141" s="12"/>
    </row>
    <row r="142" spans="1:13">
      <c r="A142" s="20"/>
      <c r="B142" s="4" t="s">
        <v>235</v>
      </c>
      <c r="C142" s="48">
        <v>37838</v>
      </c>
      <c r="D142" s="14"/>
      <c r="E142" s="63"/>
      <c r="F142" s="4"/>
      <c r="G142" s="20"/>
      <c r="H142" s="4"/>
      <c r="I142" s="37"/>
      <c r="J142" s="37"/>
      <c r="K142" s="63"/>
      <c r="L142" s="4"/>
      <c r="M142" s="12"/>
    </row>
    <row r="143" spans="1:13">
      <c r="A143" s="24"/>
      <c r="F143" s="4"/>
      <c r="G143" s="20"/>
      <c r="H143" s="9"/>
      <c r="I143" s="17"/>
      <c r="J143" s="17"/>
      <c r="K143" s="63"/>
      <c r="L143" s="4"/>
      <c r="M143" s="12"/>
    </row>
    <row r="144" spans="1:13">
      <c r="A144" s="24"/>
      <c r="F144" s="5"/>
      <c r="L144" s="4"/>
      <c r="M144" s="12"/>
    </row>
    <row r="145" spans="1:18">
      <c r="A145" s="24"/>
      <c r="F145" s="5"/>
      <c r="L145" s="4"/>
      <c r="M145" s="12"/>
      <c r="N145" s="58"/>
      <c r="O145" s="11"/>
      <c r="P145" s="11"/>
      <c r="Q145" s="11"/>
      <c r="R145" s="11"/>
    </row>
    <row r="146" spans="1:18">
      <c r="A146" s="24"/>
      <c r="F146" s="5"/>
      <c r="L146" s="4"/>
      <c r="M146" s="12"/>
      <c r="N146" s="58"/>
      <c r="O146" s="11"/>
      <c r="P146" s="11"/>
      <c r="Q146" s="11"/>
      <c r="R146" s="11"/>
    </row>
    <row r="147" spans="1:18">
      <c r="A147" s="24"/>
      <c r="F147" s="5"/>
      <c r="H147" s="20" t="s">
        <v>51</v>
      </c>
      <c r="I147" s="24"/>
      <c r="J147" s="24"/>
      <c r="K147" s="24"/>
      <c r="L147" s="4"/>
      <c r="M147" s="12"/>
      <c r="N147" s="58"/>
      <c r="O147" s="11"/>
      <c r="P147" s="11"/>
      <c r="Q147" s="11"/>
      <c r="R147" s="11"/>
    </row>
    <row r="148" spans="1:18">
      <c r="A148" s="24"/>
      <c r="F148" s="71"/>
      <c r="G148" s="24"/>
      <c r="L148" s="4"/>
      <c r="M148" s="12"/>
      <c r="N148" s="58"/>
      <c r="O148" s="11"/>
      <c r="P148" s="11"/>
      <c r="Q148" s="11"/>
      <c r="R148" s="11"/>
    </row>
    <row r="149" spans="1:18">
      <c r="A149" s="24"/>
      <c r="F149" s="71"/>
      <c r="G149" s="24"/>
      <c r="L149" s="4"/>
      <c r="M149" s="12"/>
      <c r="N149" s="58"/>
      <c r="O149" s="11"/>
      <c r="P149" s="11"/>
      <c r="Q149" s="11"/>
      <c r="R149" s="11"/>
    </row>
    <row r="150" spans="1:18">
      <c r="A150" s="24"/>
      <c r="F150" s="71"/>
      <c r="G150" s="24"/>
      <c r="L150" s="4"/>
      <c r="M150" s="12"/>
      <c r="N150" s="58"/>
      <c r="O150" s="11"/>
      <c r="P150" s="11"/>
      <c r="Q150" s="11"/>
      <c r="R150" s="11"/>
    </row>
    <row r="151" spans="1:18">
      <c r="A151" s="24"/>
      <c r="F151" s="71"/>
      <c r="G151" s="24"/>
      <c r="L151" s="4"/>
      <c r="M151" s="12"/>
      <c r="N151" s="58"/>
      <c r="O151" s="11"/>
      <c r="P151" s="11"/>
      <c r="Q151" s="11"/>
      <c r="R151" s="11"/>
    </row>
    <row r="152" spans="1:18">
      <c r="A152" s="24"/>
      <c r="G152" s="24"/>
      <c r="K152" s="1"/>
    </row>
    <row r="153" spans="1:18">
      <c r="A153" s="24"/>
      <c r="F153" s="5"/>
      <c r="G153" s="24"/>
    </row>
    <row r="154" spans="1:18">
      <c r="A154" s="24"/>
      <c r="F154" s="71"/>
      <c r="G154" s="24"/>
    </row>
    <row r="155" spans="1:18">
      <c r="A155" s="24"/>
      <c r="F155" s="71"/>
      <c r="G155" s="24"/>
    </row>
    <row r="156" spans="1:18">
      <c r="A156" s="24"/>
      <c r="F156" s="5"/>
      <c r="G156" s="24"/>
    </row>
    <row r="157" spans="1:18">
      <c r="A157" s="24"/>
      <c r="F157" s="71"/>
      <c r="G157" s="24"/>
    </row>
    <row r="158" spans="1:18">
      <c r="A158" s="24"/>
      <c r="F158" s="71"/>
      <c r="G158" s="24"/>
    </row>
    <row r="159" spans="1:18">
      <c r="A159" s="24"/>
      <c r="F159" s="5"/>
      <c r="G159" s="24"/>
    </row>
    <row r="160" spans="1:18">
      <c r="A160" s="24"/>
      <c r="F160" s="5"/>
      <c r="G160" s="24"/>
    </row>
    <row r="161" spans="1:7">
      <c r="A161" s="24"/>
      <c r="F161" s="5"/>
      <c r="G161" s="24"/>
    </row>
    <row r="162" spans="1:7">
      <c r="A162" s="24"/>
      <c r="F162" s="5"/>
      <c r="G162" s="24"/>
    </row>
    <row r="163" spans="1:7">
      <c r="A163" s="24"/>
      <c r="F163" s="5"/>
      <c r="G163" s="24"/>
    </row>
    <row r="164" spans="1:7">
      <c r="A164" s="24"/>
      <c r="F164" s="71"/>
      <c r="G164" s="24"/>
    </row>
    <row r="165" spans="1:7">
      <c r="A165" s="24"/>
      <c r="F165" s="5"/>
      <c r="G165" s="24"/>
    </row>
    <row r="166" spans="1:7">
      <c r="A166" s="24"/>
      <c r="F166" s="71"/>
      <c r="G166" s="24"/>
    </row>
    <row r="167" spans="1:7">
      <c r="A167" s="24"/>
      <c r="F167" s="71"/>
      <c r="G167" s="24"/>
    </row>
    <row r="168" spans="1:7">
      <c r="A168" s="24"/>
      <c r="F168" s="71"/>
    </row>
    <row r="169" spans="1:7">
      <c r="A169" s="24"/>
      <c r="F169" s="71"/>
    </row>
    <row r="170" spans="1:7">
      <c r="A170" s="24"/>
      <c r="F170" s="71"/>
    </row>
    <row r="171" spans="1:7">
      <c r="A171" s="24"/>
      <c r="F171" s="5"/>
    </row>
    <row r="172" spans="1:7">
      <c r="A172" s="24"/>
      <c r="F172" s="71"/>
    </row>
    <row r="173" spans="1:7">
      <c r="A173" s="24"/>
      <c r="F173" s="5"/>
    </row>
    <row r="174" spans="1:7">
      <c r="F174" s="71"/>
    </row>
    <row r="175" spans="1:7">
      <c r="A175" s="24"/>
      <c r="F175" s="5"/>
    </row>
    <row r="176" spans="1:7">
      <c r="A176" s="24"/>
      <c r="F176" s="5"/>
    </row>
    <row r="177" spans="1:7">
      <c r="A177" s="24"/>
    </row>
    <row r="178" spans="1:7">
      <c r="A178" s="24"/>
    </row>
    <row r="179" spans="1:7">
      <c r="A179" s="24"/>
    </row>
    <row r="180" spans="1:7">
      <c r="A180" s="24"/>
    </row>
    <row r="181" spans="1:7">
      <c r="A181" s="24"/>
    </row>
    <row r="182" spans="1:7">
      <c r="A182" s="24"/>
    </row>
    <row r="183" spans="1:7">
      <c r="A183" s="24"/>
    </row>
    <row r="184" spans="1:7">
      <c r="A184" s="24"/>
    </row>
    <row r="185" spans="1:7">
      <c r="A185" s="24"/>
    </row>
    <row r="186" spans="1:7">
      <c r="A186" s="24"/>
    </row>
    <row r="187" spans="1:7">
      <c r="A187" s="24"/>
    </row>
    <row r="188" spans="1:7">
      <c r="A188" s="24"/>
    </row>
    <row r="189" spans="1:7">
      <c r="A189" s="24"/>
    </row>
    <row r="190" spans="1:7">
      <c r="A190" s="24"/>
    </row>
    <row r="191" spans="1:7">
      <c r="G191" s="24"/>
    </row>
  </sheetData>
  <mergeCells count="2">
    <mergeCell ref="A1:K1"/>
    <mergeCell ref="A2:K2"/>
  </mergeCells>
  <pageMargins left="0.39370078740157483" right="0.39370078740157483" top="0.59055118110236227" bottom="0.39370078740157483" header="0.51181102362204722" footer="0.51181102362204722"/>
  <pageSetup paperSize="9" scale="91" orientation="portrait" r:id="rId1"/>
  <headerFooter alignWithMargins="0"/>
  <rowBreaks count="2" manualBreakCount="2">
    <brk id="43" max="16383" man="1"/>
    <brk id="1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74"/>
  <sheetViews>
    <sheetView workbookViewId="0">
      <selection activeCell="P27" sqref="P27"/>
    </sheetView>
  </sheetViews>
  <sheetFormatPr defaultRowHeight="12.75"/>
  <cols>
    <col min="1" max="1" width="7.140625" style="8" customWidth="1"/>
    <col min="2" max="2" width="17.7109375" style="24" customWidth="1"/>
    <col min="3" max="3" width="12.28515625" style="24" customWidth="1"/>
    <col min="4" max="4" width="7" style="25" customWidth="1"/>
    <col min="5" max="5" width="5.140625" style="6" customWidth="1"/>
    <col min="6" max="6" width="7.140625" style="8" customWidth="1"/>
    <col min="7" max="7" width="17.7109375" style="24" customWidth="1"/>
    <col min="8" max="8" width="12.28515625" style="24" customWidth="1"/>
    <col min="9" max="9" width="6" style="92" customWidth="1"/>
    <col min="10" max="16384" width="9.140625" style="24"/>
  </cols>
  <sheetData>
    <row r="1" spans="1:10" ht="14.25">
      <c r="A1" s="101" t="s">
        <v>11</v>
      </c>
      <c r="B1" s="101"/>
      <c r="C1" s="101"/>
      <c r="D1" s="101"/>
      <c r="E1" s="101"/>
      <c r="F1" s="101"/>
      <c r="G1" s="101"/>
      <c r="H1" s="101"/>
      <c r="I1" s="101"/>
    </row>
    <row r="2" spans="1:10" ht="14.25">
      <c r="A2" s="101" t="s">
        <v>487</v>
      </c>
      <c r="B2" s="101"/>
      <c r="C2" s="101"/>
      <c r="D2" s="101"/>
      <c r="E2" s="101"/>
      <c r="F2" s="101"/>
      <c r="G2" s="101"/>
      <c r="H2" s="101"/>
      <c r="I2" s="101"/>
    </row>
    <row r="3" spans="1:10">
      <c r="A3" s="1"/>
      <c r="B3" s="1"/>
      <c r="C3" s="1"/>
      <c r="D3" s="8"/>
      <c r="E3" s="79"/>
      <c r="F3" s="1"/>
      <c r="G3" s="1"/>
      <c r="H3" s="1"/>
      <c r="I3" s="7"/>
    </row>
    <row r="4" spans="1:10" s="4" customFormat="1" ht="13.5">
      <c r="A4" s="26" t="s">
        <v>47</v>
      </c>
      <c r="B4" s="32"/>
      <c r="C4" s="32"/>
      <c r="D4" s="87">
        <f>E5+E6+E7+E9+E10+E12+J5+J6+J7+J9+J12+J13</f>
        <v>98</v>
      </c>
      <c r="E4" s="80" t="s">
        <v>13</v>
      </c>
      <c r="F4" s="26"/>
      <c r="G4" s="32"/>
      <c r="H4" s="32"/>
      <c r="I4" s="91"/>
      <c r="J4" s="36"/>
    </row>
    <row r="5" spans="1:10" s="4" customFormat="1">
      <c r="A5" s="20" t="s">
        <v>1</v>
      </c>
      <c r="B5" s="4" t="s">
        <v>329</v>
      </c>
      <c r="C5" s="50">
        <v>37274</v>
      </c>
      <c r="D5" s="13">
        <v>8.3800000000000008</v>
      </c>
      <c r="E5" s="55">
        <v>11</v>
      </c>
      <c r="F5" s="20" t="s">
        <v>5</v>
      </c>
      <c r="G5" s="4" t="s">
        <v>347</v>
      </c>
      <c r="H5" s="48">
        <v>37163</v>
      </c>
      <c r="I5" s="17">
        <v>135</v>
      </c>
      <c r="J5" s="55">
        <v>7</v>
      </c>
    </row>
    <row r="6" spans="1:10" s="4" customFormat="1">
      <c r="A6" s="20"/>
      <c r="B6" s="4" t="s">
        <v>331</v>
      </c>
      <c r="C6" s="50">
        <v>37420</v>
      </c>
      <c r="D6" s="13">
        <v>8.74</v>
      </c>
      <c r="E6" s="55">
        <v>6</v>
      </c>
      <c r="F6" s="20"/>
      <c r="G6" s="35" t="s">
        <v>334</v>
      </c>
      <c r="H6" s="47">
        <v>37153</v>
      </c>
      <c r="I6" s="17">
        <v>150</v>
      </c>
      <c r="J6" s="55">
        <v>11</v>
      </c>
    </row>
    <row r="7" spans="1:10" s="4" customFormat="1">
      <c r="A7" s="20" t="s">
        <v>3</v>
      </c>
      <c r="B7" s="4" t="s">
        <v>329</v>
      </c>
      <c r="C7" s="48">
        <v>37274</v>
      </c>
      <c r="D7" s="84" t="s">
        <v>411</v>
      </c>
      <c r="E7" s="55">
        <v>8</v>
      </c>
      <c r="F7" s="20" t="s">
        <v>6</v>
      </c>
      <c r="G7" s="4" t="s">
        <v>32</v>
      </c>
      <c r="H7" s="48">
        <v>37658</v>
      </c>
      <c r="I7" s="17">
        <v>403</v>
      </c>
      <c r="J7" s="55">
        <v>7</v>
      </c>
    </row>
    <row r="8" spans="1:10" s="4" customFormat="1">
      <c r="A8" s="20"/>
      <c r="B8" s="4" t="s">
        <v>343</v>
      </c>
      <c r="C8" s="48">
        <v>37287</v>
      </c>
      <c r="D8" s="84" t="s">
        <v>410</v>
      </c>
      <c r="E8" s="55"/>
      <c r="F8" s="20"/>
      <c r="G8" s="4" t="s">
        <v>347</v>
      </c>
      <c r="H8" s="48">
        <v>37163</v>
      </c>
      <c r="I8" s="17">
        <v>354</v>
      </c>
      <c r="J8" s="55"/>
    </row>
    <row r="9" spans="1:10" s="4" customFormat="1">
      <c r="A9" s="24"/>
      <c r="B9" s="4" t="s">
        <v>32</v>
      </c>
      <c r="C9" s="48">
        <v>37658</v>
      </c>
      <c r="D9" s="84" t="s">
        <v>409</v>
      </c>
      <c r="E9" s="55">
        <v>9</v>
      </c>
      <c r="F9" s="20"/>
      <c r="G9" s="4" t="s">
        <v>349</v>
      </c>
      <c r="H9" s="48">
        <v>38486</v>
      </c>
      <c r="I9" s="17">
        <v>420</v>
      </c>
      <c r="J9" s="55">
        <v>9</v>
      </c>
    </row>
    <row r="10" spans="1:10" s="4" customFormat="1">
      <c r="A10" s="20" t="s">
        <v>4</v>
      </c>
      <c r="B10" s="4" t="s">
        <v>331</v>
      </c>
      <c r="C10" s="50">
        <v>37420</v>
      </c>
      <c r="D10" s="88">
        <v>1.7788194444444446E-3</v>
      </c>
      <c r="E10" s="55">
        <v>11</v>
      </c>
      <c r="F10" s="20" t="s">
        <v>7</v>
      </c>
      <c r="G10" s="4" t="s">
        <v>343</v>
      </c>
      <c r="H10" s="48">
        <v>37287</v>
      </c>
      <c r="I10" s="13">
        <v>39.64</v>
      </c>
      <c r="J10" s="55"/>
    </row>
    <row r="11" spans="1:10" s="4" customFormat="1">
      <c r="A11" s="20"/>
      <c r="B11" s="9" t="s">
        <v>345</v>
      </c>
      <c r="C11" s="48">
        <v>37781</v>
      </c>
      <c r="D11" s="88">
        <v>2.0357638888888886E-3</v>
      </c>
      <c r="E11" s="55"/>
      <c r="F11" s="20"/>
      <c r="G11" s="4" t="s">
        <v>349</v>
      </c>
      <c r="H11" s="48">
        <v>37390</v>
      </c>
      <c r="I11" s="13">
        <v>38.729999999999997</v>
      </c>
      <c r="J11" s="55"/>
    </row>
    <row r="12" spans="1:10" s="4" customFormat="1">
      <c r="A12" s="20" t="s">
        <v>10</v>
      </c>
      <c r="B12" s="4" t="s">
        <v>488</v>
      </c>
      <c r="C12" s="48">
        <v>37274</v>
      </c>
      <c r="D12" s="17">
        <v>32.17</v>
      </c>
      <c r="E12" s="55">
        <v>11</v>
      </c>
      <c r="F12" s="82"/>
      <c r="G12" s="4" t="s">
        <v>478</v>
      </c>
      <c r="H12" s="48">
        <v>37819</v>
      </c>
      <c r="I12" s="13">
        <v>44.39</v>
      </c>
      <c r="J12" s="55">
        <v>4</v>
      </c>
    </row>
    <row r="13" spans="1:10" s="4" customFormat="1">
      <c r="A13" s="20"/>
      <c r="B13" s="4" t="s">
        <v>489</v>
      </c>
      <c r="C13" s="48">
        <v>37420</v>
      </c>
      <c r="D13" s="17">
        <v>32.17</v>
      </c>
      <c r="E13" s="55"/>
      <c r="F13" s="20" t="s">
        <v>9</v>
      </c>
      <c r="G13" s="35" t="s">
        <v>334</v>
      </c>
      <c r="H13" s="47">
        <v>37153</v>
      </c>
      <c r="I13" s="17">
        <v>9.81</v>
      </c>
      <c r="J13" s="55">
        <v>4</v>
      </c>
    </row>
    <row r="14" spans="1:10" s="4" customFormat="1">
      <c r="A14" s="20"/>
      <c r="B14" s="4" t="s">
        <v>490</v>
      </c>
      <c r="C14" s="48">
        <v>37658</v>
      </c>
      <c r="D14" s="17">
        <v>32.17</v>
      </c>
      <c r="E14" s="55"/>
      <c r="F14" s="20"/>
      <c r="G14" s="4" t="s">
        <v>478</v>
      </c>
      <c r="H14" s="48">
        <v>37819</v>
      </c>
      <c r="I14" s="17">
        <v>7.13</v>
      </c>
      <c r="J14" s="55"/>
    </row>
    <row r="15" spans="1:10" s="4" customFormat="1">
      <c r="A15" s="20"/>
      <c r="B15" s="35" t="s">
        <v>491</v>
      </c>
      <c r="C15" s="47">
        <v>37153</v>
      </c>
      <c r="D15" s="17">
        <v>32.17</v>
      </c>
      <c r="E15" s="55"/>
      <c r="F15" s="20"/>
      <c r="G15" s="4" t="s">
        <v>486</v>
      </c>
      <c r="H15" s="48">
        <v>37151</v>
      </c>
      <c r="I15" s="17">
        <v>8.9600000000000009</v>
      </c>
      <c r="J15" s="55"/>
    </row>
    <row r="16" spans="1:10" s="4" customFormat="1">
      <c r="A16" s="20"/>
      <c r="B16" s="4" t="s">
        <v>492</v>
      </c>
      <c r="C16" s="48">
        <v>37287</v>
      </c>
      <c r="D16" s="17">
        <v>35.85</v>
      </c>
      <c r="E16" s="51" t="s">
        <v>493</v>
      </c>
      <c r="F16" s="24"/>
      <c r="G16" s="24"/>
      <c r="H16" s="24"/>
      <c r="I16" s="92"/>
      <c r="J16" s="24"/>
    </row>
    <row r="17" spans="1:10" s="4" customFormat="1">
      <c r="A17" s="20"/>
      <c r="B17" s="9" t="s">
        <v>494</v>
      </c>
      <c r="C17" s="48">
        <v>37781</v>
      </c>
      <c r="D17" s="17">
        <v>35.85</v>
      </c>
      <c r="E17" s="55"/>
      <c r="F17" s="24"/>
      <c r="G17" s="24"/>
      <c r="H17" s="24"/>
      <c r="I17" s="92"/>
      <c r="J17" s="24"/>
    </row>
    <row r="18" spans="1:10" s="4" customFormat="1">
      <c r="A18" s="20"/>
      <c r="B18" s="4" t="s">
        <v>495</v>
      </c>
      <c r="C18" s="48">
        <v>37163</v>
      </c>
      <c r="D18" s="17">
        <v>35.85</v>
      </c>
      <c r="E18" s="55"/>
      <c r="F18" s="24"/>
      <c r="G18" s="24"/>
      <c r="H18" s="24"/>
      <c r="I18" s="92"/>
      <c r="J18" s="24"/>
    </row>
    <row r="19" spans="1:10" s="4" customFormat="1">
      <c r="A19" s="20"/>
      <c r="B19" s="4" t="s">
        <v>496</v>
      </c>
      <c r="C19" s="48">
        <v>38486</v>
      </c>
      <c r="D19" s="17">
        <v>35.85</v>
      </c>
      <c r="E19" s="55"/>
      <c r="F19" s="20"/>
      <c r="I19" s="17"/>
      <c r="J19" s="24"/>
    </row>
    <row r="20" spans="1:10" s="4" customFormat="1" ht="13.5">
      <c r="A20" s="26" t="s">
        <v>497</v>
      </c>
      <c r="B20" s="26"/>
      <c r="C20" s="26"/>
      <c r="D20" s="87">
        <f>E21+E22+E24+E25+E27+E28+E29+E30+J21+J22+J24+J27+J28+J29</f>
        <v>76</v>
      </c>
      <c r="E20" s="80" t="s">
        <v>13</v>
      </c>
      <c r="F20" s="26"/>
      <c r="G20" s="26"/>
      <c r="H20" s="26"/>
      <c r="I20" s="93"/>
      <c r="J20" s="36"/>
    </row>
    <row r="21" spans="1:10" s="4" customFormat="1">
      <c r="A21" s="20" t="s">
        <v>1</v>
      </c>
      <c r="B21" s="4" t="s">
        <v>375</v>
      </c>
      <c r="D21" s="13">
        <v>8.58</v>
      </c>
      <c r="E21" s="55">
        <v>9</v>
      </c>
      <c r="F21" s="20" t="s">
        <v>5</v>
      </c>
      <c r="G21" s="4" t="s">
        <v>35</v>
      </c>
      <c r="H21" s="12"/>
      <c r="I21" s="17">
        <v>130</v>
      </c>
      <c r="J21" s="51" t="s">
        <v>91</v>
      </c>
    </row>
    <row r="22" spans="1:10" s="4" customFormat="1">
      <c r="A22" s="20"/>
      <c r="B22" s="4" t="s">
        <v>352</v>
      </c>
      <c r="C22" s="48">
        <v>37259</v>
      </c>
      <c r="D22" s="13">
        <v>8.89</v>
      </c>
      <c r="E22" s="55">
        <v>3</v>
      </c>
      <c r="F22" s="20"/>
      <c r="G22" s="4" t="s">
        <v>50</v>
      </c>
      <c r="H22" s="12"/>
      <c r="I22" s="17">
        <v>130</v>
      </c>
      <c r="J22" s="55">
        <v>1</v>
      </c>
    </row>
    <row r="23" spans="1:10" s="4" customFormat="1">
      <c r="A23" s="20"/>
      <c r="B23" s="4" t="s">
        <v>356</v>
      </c>
      <c r="D23" s="13">
        <v>9.32</v>
      </c>
      <c r="E23" s="55"/>
      <c r="F23" s="20"/>
      <c r="G23" s="4" t="s">
        <v>458</v>
      </c>
      <c r="H23" s="12"/>
      <c r="I23" s="17">
        <v>120</v>
      </c>
      <c r="J23" s="55"/>
    </row>
    <row r="24" spans="1:10" s="4" customFormat="1">
      <c r="A24" s="20" t="s">
        <v>3</v>
      </c>
      <c r="B24" s="4" t="s">
        <v>375</v>
      </c>
      <c r="C24" s="12"/>
      <c r="D24" s="84" t="s">
        <v>420</v>
      </c>
      <c r="E24" s="55">
        <v>5</v>
      </c>
      <c r="F24" s="20" t="s">
        <v>6</v>
      </c>
      <c r="G24" s="4" t="s">
        <v>467</v>
      </c>
      <c r="H24" s="12"/>
      <c r="I24" s="17">
        <v>388</v>
      </c>
      <c r="J24" s="55">
        <v>2</v>
      </c>
    </row>
    <row r="25" spans="1:10" s="4" customFormat="1">
      <c r="A25" s="20"/>
      <c r="B25" s="4" t="s">
        <v>369</v>
      </c>
      <c r="C25" s="48">
        <v>37148</v>
      </c>
      <c r="D25" s="84" t="s">
        <v>430</v>
      </c>
      <c r="E25" s="55">
        <v>2</v>
      </c>
      <c r="F25" s="20"/>
      <c r="G25" s="4" t="s">
        <v>50</v>
      </c>
      <c r="H25" s="12"/>
      <c r="I25" s="17">
        <v>376</v>
      </c>
      <c r="J25" s="55"/>
    </row>
    <row r="26" spans="1:10" s="4" customFormat="1">
      <c r="A26" s="20"/>
      <c r="B26" s="4" t="s">
        <v>371</v>
      </c>
      <c r="C26" s="12"/>
      <c r="D26" s="84" t="s">
        <v>435</v>
      </c>
      <c r="E26" s="55"/>
      <c r="F26" s="20"/>
      <c r="G26" s="4" t="s">
        <v>371</v>
      </c>
      <c r="H26" s="12"/>
      <c r="I26" s="17">
        <v>370</v>
      </c>
      <c r="J26" s="55"/>
    </row>
    <row r="27" spans="1:10" s="4" customFormat="1">
      <c r="A27" s="20" t="s">
        <v>4</v>
      </c>
      <c r="B27" s="9" t="s">
        <v>31</v>
      </c>
      <c r="C27" s="12"/>
      <c r="D27" s="88">
        <v>1.8552083333333335E-3</v>
      </c>
      <c r="E27" s="55">
        <v>7</v>
      </c>
      <c r="F27" s="20" t="s">
        <v>7</v>
      </c>
      <c r="G27" s="4" t="s">
        <v>475</v>
      </c>
      <c r="H27" s="48">
        <v>37187</v>
      </c>
      <c r="I27" s="13">
        <v>46.44</v>
      </c>
      <c r="J27" s="55">
        <v>6</v>
      </c>
    </row>
    <row r="28" spans="1:10" s="4" customFormat="1">
      <c r="A28" s="20"/>
      <c r="B28" s="9" t="s">
        <v>356</v>
      </c>
      <c r="C28" s="12"/>
      <c r="D28" s="88">
        <v>1.8258101851851849E-3</v>
      </c>
      <c r="E28" s="55">
        <v>8</v>
      </c>
      <c r="F28" s="20"/>
      <c r="G28" s="4" t="s">
        <v>35</v>
      </c>
      <c r="H28" s="12"/>
      <c r="I28" s="13">
        <v>48.9</v>
      </c>
      <c r="J28" s="55">
        <v>8</v>
      </c>
    </row>
    <row r="29" spans="1:10" s="4" customFormat="1">
      <c r="A29" s="20"/>
      <c r="B29" s="9" t="s">
        <v>354</v>
      </c>
      <c r="C29" s="12"/>
      <c r="D29" s="88">
        <v>1.8627314814814815E-3</v>
      </c>
      <c r="E29" s="55">
        <v>6</v>
      </c>
      <c r="F29" s="20" t="s">
        <v>9</v>
      </c>
      <c r="G29" s="4" t="s">
        <v>475</v>
      </c>
      <c r="H29" s="48">
        <v>37187</v>
      </c>
      <c r="I29" s="17">
        <v>10.11</v>
      </c>
      <c r="J29" s="55">
        <v>7</v>
      </c>
    </row>
    <row r="30" spans="1:10">
      <c r="A30" s="20" t="s">
        <v>10</v>
      </c>
      <c r="B30" s="4" t="s">
        <v>498</v>
      </c>
      <c r="C30" s="12"/>
      <c r="D30" s="17">
        <v>34.65</v>
      </c>
      <c r="E30" s="55">
        <v>7</v>
      </c>
      <c r="F30" s="20"/>
      <c r="G30" s="4" t="s">
        <v>369</v>
      </c>
      <c r="H30" s="48">
        <v>37148</v>
      </c>
      <c r="I30" s="17">
        <v>7.9009999999999998</v>
      </c>
      <c r="J30" s="55"/>
    </row>
    <row r="31" spans="1:10" s="4" customFormat="1">
      <c r="A31" s="20"/>
      <c r="B31" s="4" t="s">
        <v>499</v>
      </c>
      <c r="C31" s="48">
        <v>37259</v>
      </c>
      <c r="D31" s="17"/>
      <c r="E31" s="55"/>
      <c r="F31" s="20"/>
      <c r="G31" s="4" t="s">
        <v>352</v>
      </c>
      <c r="H31" s="48">
        <v>37259</v>
      </c>
      <c r="I31" s="17">
        <v>8.85</v>
      </c>
      <c r="J31" s="55"/>
    </row>
    <row r="32" spans="1:10" s="34" customFormat="1">
      <c r="A32" s="20"/>
      <c r="B32" s="4" t="s">
        <v>500</v>
      </c>
      <c r="C32" s="12"/>
      <c r="D32" s="17"/>
      <c r="E32" s="55"/>
      <c r="F32" s="20"/>
      <c r="G32" s="4"/>
      <c r="H32" s="4"/>
      <c r="I32" s="17"/>
      <c r="J32" s="4"/>
    </row>
    <row r="33" spans="1:10" s="4" customFormat="1">
      <c r="A33" s="20"/>
      <c r="B33" s="4" t="s">
        <v>501</v>
      </c>
      <c r="D33" s="17"/>
      <c r="E33" s="55"/>
      <c r="F33" s="20"/>
      <c r="I33" s="17"/>
    </row>
    <row r="34" spans="1:10" s="4" customFormat="1">
      <c r="B34" s="4" t="s">
        <v>502</v>
      </c>
      <c r="C34" s="48">
        <v>37148</v>
      </c>
      <c r="D34" s="17">
        <v>35.33</v>
      </c>
      <c r="E34" s="51" t="s">
        <v>503</v>
      </c>
      <c r="F34" s="20"/>
      <c r="I34" s="17"/>
    </row>
    <row r="35" spans="1:10" s="4" customFormat="1">
      <c r="B35" s="4" t="s">
        <v>504</v>
      </c>
      <c r="C35" s="12"/>
      <c r="D35" s="17"/>
      <c r="E35" s="55"/>
      <c r="F35" s="20"/>
      <c r="I35" s="17"/>
    </row>
    <row r="36" spans="1:10" s="4" customFormat="1">
      <c r="B36" s="4" t="s">
        <v>505</v>
      </c>
      <c r="C36" s="48">
        <v>37259</v>
      </c>
      <c r="D36" s="17"/>
      <c r="E36" s="55"/>
      <c r="F36" s="20"/>
      <c r="I36" s="17"/>
    </row>
    <row r="37" spans="1:10" s="4" customFormat="1">
      <c r="B37" s="4" t="s">
        <v>506</v>
      </c>
      <c r="C37" s="48"/>
      <c r="D37" s="17"/>
      <c r="E37" s="55"/>
      <c r="F37" s="20"/>
      <c r="I37" s="17"/>
    </row>
    <row r="38" spans="1:10" s="4" customFormat="1" ht="13.5">
      <c r="A38" s="26" t="s">
        <v>14</v>
      </c>
      <c r="B38" s="32"/>
      <c r="C38" s="32"/>
      <c r="D38" s="27">
        <v>58.5</v>
      </c>
      <c r="E38" s="80" t="s">
        <v>13</v>
      </c>
      <c r="F38" s="33"/>
      <c r="G38" s="21"/>
      <c r="H38" s="21"/>
      <c r="I38" s="94"/>
      <c r="J38" s="36"/>
    </row>
    <row r="39" spans="1:10" s="4" customFormat="1">
      <c r="A39" s="20" t="s">
        <v>1</v>
      </c>
      <c r="B39" s="4" t="s">
        <v>341</v>
      </c>
      <c r="C39" s="50">
        <v>37618</v>
      </c>
      <c r="D39" s="13">
        <v>8.83</v>
      </c>
      <c r="E39" s="55">
        <v>4.5</v>
      </c>
      <c r="F39" s="20" t="s">
        <v>5</v>
      </c>
      <c r="G39" s="4" t="s">
        <v>402</v>
      </c>
      <c r="H39" s="48">
        <v>36974</v>
      </c>
      <c r="I39" s="17">
        <v>145</v>
      </c>
      <c r="J39" s="55">
        <v>9</v>
      </c>
    </row>
    <row r="40" spans="1:10" s="4" customFormat="1">
      <c r="A40" s="20"/>
      <c r="B40" s="4" t="s">
        <v>402</v>
      </c>
      <c r="C40" s="50">
        <v>36974</v>
      </c>
      <c r="D40" s="13">
        <v>9.14</v>
      </c>
      <c r="E40" s="55"/>
      <c r="F40" s="20"/>
      <c r="G40" s="4" t="s">
        <v>348</v>
      </c>
      <c r="H40" s="48">
        <v>37158</v>
      </c>
      <c r="I40" s="17">
        <v>110</v>
      </c>
      <c r="J40" s="55"/>
    </row>
    <row r="41" spans="1:10" s="4" customFormat="1">
      <c r="A41" s="20"/>
      <c r="B41" s="4" t="s">
        <v>400</v>
      </c>
      <c r="C41" s="50">
        <v>37687</v>
      </c>
      <c r="D41" s="13">
        <v>9.9600000000000009</v>
      </c>
      <c r="E41" s="55"/>
      <c r="F41" s="20"/>
      <c r="G41" s="4" t="s">
        <v>461</v>
      </c>
      <c r="H41" s="48">
        <v>38201</v>
      </c>
      <c r="I41" s="17">
        <v>130</v>
      </c>
      <c r="J41" s="51">
        <v>5</v>
      </c>
    </row>
    <row r="42" spans="1:10" s="4" customFormat="1">
      <c r="A42" s="20" t="s">
        <v>3</v>
      </c>
      <c r="B42" s="4" t="s">
        <v>400</v>
      </c>
      <c r="C42" s="48">
        <v>37687</v>
      </c>
      <c r="D42" s="84">
        <v>52.83</v>
      </c>
      <c r="E42" s="55"/>
      <c r="F42" s="20" t="s">
        <v>6</v>
      </c>
      <c r="G42" s="4" t="s">
        <v>341</v>
      </c>
      <c r="H42" s="48">
        <v>37618</v>
      </c>
      <c r="I42" s="17">
        <v>395</v>
      </c>
      <c r="J42" s="55">
        <v>5</v>
      </c>
    </row>
    <row r="43" spans="1:10" s="4" customFormat="1">
      <c r="A43" s="20"/>
      <c r="B43" s="4" t="s">
        <v>433</v>
      </c>
      <c r="C43" s="48">
        <v>37450</v>
      </c>
      <c r="D43" s="84" t="s">
        <v>434</v>
      </c>
      <c r="E43" s="55"/>
      <c r="F43" s="20"/>
      <c r="G43" s="4" t="s">
        <v>464</v>
      </c>
      <c r="H43" s="48">
        <v>37202</v>
      </c>
      <c r="I43" s="17">
        <v>355</v>
      </c>
      <c r="J43" s="55"/>
    </row>
    <row r="44" spans="1:10" s="4" customFormat="1">
      <c r="A44" s="20"/>
      <c r="B44" s="4" t="s">
        <v>346</v>
      </c>
      <c r="C44" s="48">
        <v>37271</v>
      </c>
      <c r="D44" s="84" t="s">
        <v>408</v>
      </c>
      <c r="E44" s="55"/>
      <c r="F44" s="20"/>
      <c r="G44" s="4" t="s">
        <v>461</v>
      </c>
      <c r="H44" s="48">
        <v>38201</v>
      </c>
      <c r="I44" s="17">
        <v>394</v>
      </c>
      <c r="J44" s="55">
        <v>4</v>
      </c>
    </row>
    <row r="45" spans="1:10" s="4" customFormat="1">
      <c r="A45" s="20" t="s">
        <v>4</v>
      </c>
      <c r="B45" s="9" t="s">
        <v>452</v>
      </c>
      <c r="C45" s="48">
        <v>37211</v>
      </c>
      <c r="D45" s="88">
        <v>1.9390046296296297E-3</v>
      </c>
      <c r="E45" s="55">
        <v>2</v>
      </c>
      <c r="F45" s="20" t="s">
        <v>7</v>
      </c>
      <c r="G45" s="4" t="s">
        <v>433</v>
      </c>
      <c r="H45" s="48">
        <v>37450</v>
      </c>
      <c r="I45" s="13">
        <v>41.68</v>
      </c>
      <c r="J45" s="55">
        <v>0.5</v>
      </c>
    </row>
    <row r="46" spans="1:10" s="4" customFormat="1">
      <c r="A46" s="20" t="s">
        <v>10</v>
      </c>
      <c r="B46" s="4" t="s">
        <v>341</v>
      </c>
      <c r="C46" s="48">
        <v>37618</v>
      </c>
      <c r="D46" s="17">
        <v>34.369999999999997</v>
      </c>
      <c r="E46" s="55">
        <v>8</v>
      </c>
      <c r="F46" s="20"/>
      <c r="G46" s="4" t="s">
        <v>464</v>
      </c>
      <c r="H46" s="48">
        <v>37202</v>
      </c>
      <c r="I46" s="13">
        <v>41.68</v>
      </c>
      <c r="J46" s="55">
        <v>0.5</v>
      </c>
    </row>
    <row r="47" spans="1:10" s="4" customFormat="1">
      <c r="A47" s="20"/>
      <c r="B47" s="4" t="s">
        <v>507</v>
      </c>
      <c r="C47" s="48"/>
      <c r="D47" s="17"/>
      <c r="E47" s="55"/>
      <c r="F47" s="20"/>
      <c r="G47" s="4" t="s">
        <v>473</v>
      </c>
      <c r="H47" s="48">
        <v>37345</v>
      </c>
      <c r="I47" s="17">
        <v>49.65</v>
      </c>
      <c r="J47" s="55">
        <v>9</v>
      </c>
    </row>
    <row r="48" spans="1:10" s="4" customFormat="1">
      <c r="A48" s="20"/>
      <c r="B48" s="4" t="s">
        <v>346</v>
      </c>
      <c r="C48" s="48">
        <v>37271</v>
      </c>
      <c r="D48" s="17"/>
      <c r="E48" s="55"/>
      <c r="F48" s="20" t="s">
        <v>9</v>
      </c>
      <c r="G48" s="9" t="s">
        <v>452</v>
      </c>
      <c r="H48" s="48">
        <v>37211</v>
      </c>
      <c r="I48" s="17">
        <v>6.99</v>
      </c>
      <c r="J48" s="55"/>
    </row>
    <row r="49" spans="1:10" s="4" customFormat="1">
      <c r="A49" s="20"/>
      <c r="B49" s="4" t="s">
        <v>348</v>
      </c>
      <c r="C49" s="48">
        <v>37158</v>
      </c>
      <c r="D49" s="17"/>
      <c r="E49" s="55"/>
      <c r="F49" s="20"/>
      <c r="G49" s="4" t="s">
        <v>473</v>
      </c>
      <c r="H49" s="48">
        <v>37345</v>
      </c>
      <c r="I49" s="17">
        <v>10.01</v>
      </c>
      <c r="J49" s="55">
        <v>6</v>
      </c>
    </row>
    <row r="50" spans="1:10" s="4" customFormat="1">
      <c r="A50" s="24"/>
      <c r="B50" s="24"/>
      <c r="C50" s="24"/>
      <c r="D50" s="25"/>
      <c r="E50" s="5"/>
      <c r="F50" s="20"/>
      <c r="G50" s="4" t="s">
        <v>348</v>
      </c>
      <c r="H50" s="48">
        <v>37158</v>
      </c>
      <c r="I50" s="17">
        <v>9.83</v>
      </c>
      <c r="J50" s="55">
        <v>5</v>
      </c>
    </row>
    <row r="51" spans="1:10" s="4" customFormat="1">
      <c r="D51" s="12"/>
      <c r="I51" s="17"/>
    </row>
    <row r="52" spans="1:10" s="4" customFormat="1" ht="13.5">
      <c r="A52" s="26" t="s">
        <v>508</v>
      </c>
      <c r="B52" s="32"/>
      <c r="C52" s="32"/>
      <c r="D52" s="27">
        <f>SUM(J53:J60,E53:E58)</f>
        <v>54.5</v>
      </c>
      <c r="E52" s="80" t="s">
        <v>13</v>
      </c>
      <c r="F52" s="26"/>
      <c r="G52" s="32"/>
      <c r="H52" s="32"/>
      <c r="I52" s="91"/>
      <c r="J52" s="36"/>
    </row>
    <row r="53" spans="1:10" s="4" customFormat="1">
      <c r="A53" s="20" t="s">
        <v>1</v>
      </c>
      <c r="B53" s="4" t="s">
        <v>357</v>
      </c>
      <c r="D53" s="13">
        <v>9.74</v>
      </c>
      <c r="E53" s="55"/>
      <c r="F53" s="20" t="s">
        <v>6</v>
      </c>
      <c r="G53" s="4" t="s">
        <v>42</v>
      </c>
      <c r="H53" s="12"/>
      <c r="I53" s="17">
        <v>398</v>
      </c>
      <c r="J53" s="55">
        <v>6</v>
      </c>
    </row>
    <row r="54" spans="1:10" s="4" customFormat="1">
      <c r="A54" s="20"/>
      <c r="B54" s="4" t="s">
        <v>40</v>
      </c>
      <c r="D54" s="13">
        <v>8.9600000000000009</v>
      </c>
      <c r="E54" s="55">
        <v>1.5</v>
      </c>
      <c r="F54" s="20"/>
      <c r="G54" s="4" t="s">
        <v>41</v>
      </c>
      <c r="H54" s="48">
        <v>37150</v>
      </c>
      <c r="I54" s="17">
        <v>408</v>
      </c>
      <c r="J54" s="55">
        <v>8</v>
      </c>
    </row>
    <row r="55" spans="1:10" s="4" customFormat="1">
      <c r="A55" s="20" t="s">
        <v>3</v>
      </c>
      <c r="B55" s="4" t="s">
        <v>40</v>
      </c>
      <c r="C55" s="12"/>
      <c r="D55" s="84" t="s">
        <v>423</v>
      </c>
      <c r="E55" s="55">
        <v>4</v>
      </c>
      <c r="F55" s="20"/>
      <c r="G55" s="4" t="s">
        <v>468</v>
      </c>
      <c r="H55" s="48">
        <v>37541</v>
      </c>
      <c r="I55" s="17">
        <v>336</v>
      </c>
      <c r="J55" s="55"/>
    </row>
    <row r="56" spans="1:10" s="4" customFormat="1">
      <c r="A56" s="20"/>
      <c r="B56" s="4" t="s">
        <v>42</v>
      </c>
      <c r="C56" s="12"/>
      <c r="D56" s="84" t="s">
        <v>416</v>
      </c>
      <c r="E56" s="55">
        <v>6</v>
      </c>
      <c r="F56" s="20" t="s">
        <v>7</v>
      </c>
      <c r="G56" s="4" t="s">
        <v>357</v>
      </c>
      <c r="H56" s="12"/>
      <c r="I56" s="13">
        <v>43.67</v>
      </c>
      <c r="J56" s="55">
        <v>3</v>
      </c>
    </row>
    <row r="57" spans="1:10" s="4" customFormat="1">
      <c r="A57" s="20" t="s">
        <v>4</v>
      </c>
      <c r="B57" s="4" t="s">
        <v>445</v>
      </c>
      <c r="C57" s="47">
        <v>37155</v>
      </c>
      <c r="D57" s="88">
        <v>1.7991898148148149E-3</v>
      </c>
      <c r="E57" s="55">
        <v>9</v>
      </c>
      <c r="F57" s="20"/>
      <c r="G57" s="4" t="s">
        <v>477</v>
      </c>
      <c r="H57" s="12"/>
      <c r="I57" s="17">
        <v>36.340000000000003</v>
      </c>
      <c r="J57" s="55"/>
    </row>
    <row r="58" spans="1:10" s="4" customFormat="1">
      <c r="A58" s="20" t="s">
        <v>10</v>
      </c>
      <c r="B58" s="4" t="s">
        <v>357</v>
      </c>
      <c r="C58" s="12"/>
      <c r="D58" s="17">
        <v>35.090000000000003</v>
      </c>
      <c r="E58" s="55">
        <v>6</v>
      </c>
      <c r="F58" s="20" t="s">
        <v>9</v>
      </c>
      <c r="G58" s="4" t="s">
        <v>41</v>
      </c>
      <c r="H58" s="48">
        <v>37150</v>
      </c>
      <c r="I58" s="17">
        <v>9.4499999999999993</v>
      </c>
      <c r="J58" s="55"/>
    </row>
    <row r="59" spans="1:10" s="4" customFormat="1">
      <c r="A59" s="20"/>
      <c r="B59" s="4" t="s">
        <v>40</v>
      </c>
      <c r="C59" s="12"/>
      <c r="D59" s="17">
        <v>35.090000000000003</v>
      </c>
      <c r="E59" s="55"/>
      <c r="F59" s="82"/>
      <c r="G59" s="4" t="s">
        <v>468</v>
      </c>
      <c r="H59" s="48">
        <v>37541</v>
      </c>
      <c r="I59" s="17">
        <v>8.15</v>
      </c>
      <c r="J59" s="55"/>
    </row>
    <row r="60" spans="1:10">
      <c r="A60" s="20"/>
      <c r="B60" s="4" t="s">
        <v>42</v>
      </c>
      <c r="C60" s="12"/>
      <c r="D60" s="17">
        <v>35.090000000000003</v>
      </c>
      <c r="E60" s="55"/>
      <c r="F60" s="20"/>
      <c r="G60" s="35" t="s">
        <v>483</v>
      </c>
      <c r="H60" s="47">
        <v>37155</v>
      </c>
      <c r="I60" s="17">
        <v>10.85</v>
      </c>
      <c r="J60" s="55">
        <v>11</v>
      </c>
    </row>
    <row r="61" spans="1:10" s="4" customFormat="1">
      <c r="A61" s="20"/>
      <c r="B61" s="4" t="s">
        <v>41</v>
      </c>
      <c r="C61" s="12"/>
      <c r="D61" s="17">
        <v>35.090000000000003</v>
      </c>
      <c r="E61" s="55"/>
      <c r="F61" s="82"/>
      <c r="G61" s="24"/>
      <c r="H61" s="24"/>
      <c r="I61" s="92"/>
      <c r="J61" s="24"/>
    </row>
    <row r="62" spans="1:10" ht="13.5">
      <c r="A62" s="26" t="s">
        <v>509</v>
      </c>
      <c r="B62" s="32"/>
      <c r="C62" s="32"/>
      <c r="D62" s="27">
        <f>SUM(E63:E71,J63:J71)</f>
        <v>49.5</v>
      </c>
      <c r="E62" s="80" t="s">
        <v>13</v>
      </c>
      <c r="F62" s="26"/>
      <c r="G62" s="21"/>
      <c r="H62" s="21"/>
      <c r="I62" s="94"/>
      <c r="J62" s="36"/>
    </row>
    <row r="63" spans="1:10">
      <c r="A63" s="20" t="s">
        <v>1</v>
      </c>
      <c r="B63" s="4" t="s">
        <v>387</v>
      </c>
      <c r="C63" s="4"/>
      <c r="D63" s="13">
        <v>8.83</v>
      </c>
      <c r="E63" s="55">
        <v>4.5</v>
      </c>
      <c r="F63" s="20" t="s">
        <v>5</v>
      </c>
      <c r="G63" s="4" t="s">
        <v>363</v>
      </c>
      <c r="H63" s="4"/>
      <c r="I63" s="17">
        <v>120</v>
      </c>
      <c r="J63" s="55">
        <v>5</v>
      </c>
    </row>
    <row r="64" spans="1:10">
      <c r="A64" s="20"/>
      <c r="B64" s="4" t="s">
        <v>365</v>
      </c>
      <c r="C64" s="4"/>
      <c r="D64" s="13">
        <v>9.32</v>
      </c>
      <c r="E64" s="55"/>
      <c r="F64" s="20"/>
      <c r="G64" s="4" t="s">
        <v>457</v>
      </c>
      <c r="H64" s="48">
        <v>37225</v>
      </c>
      <c r="I64" s="17">
        <v>120</v>
      </c>
      <c r="J64" s="77"/>
    </row>
    <row r="65" spans="1:10">
      <c r="A65" s="20"/>
      <c r="B65" s="4" t="s">
        <v>34</v>
      </c>
      <c r="C65" s="50">
        <v>37239</v>
      </c>
      <c r="D65" s="13">
        <v>9.36</v>
      </c>
      <c r="E65" s="55"/>
      <c r="F65" s="20" t="s">
        <v>6</v>
      </c>
      <c r="G65" s="4" t="s">
        <v>465</v>
      </c>
      <c r="H65" s="50">
        <v>37105</v>
      </c>
      <c r="I65" s="17">
        <v>340</v>
      </c>
      <c r="J65" s="55"/>
    </row>
    <row r="66" spans="1:10">
      <c r="A66" s="20" t="s">
        <v>3</v>
      </c>
      <c r="B66" s="35" t="s">
        <v>338</v>
      </c>
      <c r="C66" s="17"/>
      <c r="D66" s="84" t="s">
        <v>426</v>
      </c>
      <c r="E66" s="55">
        <v>3</v>
      </c>
      <c r="F66" s="20"/>
      <c r="G66" s="9" t="s">
        <v>368</v>
      </c>
      <c r="H66" s="12"/>
      <c r="I66" s="17">
        <v>392</v>
      </c>
      <c r="J66" s="55">
        <v>3</v>
      </c>
    </row>
    <row r="67" spans="1:10">
      <c r="A67" s="20"/>
      <c r="B67" s="35" t="s">
        <v>365</v>
      </c>
      <c r="C67" s="17"/>
      <c r="D67" s="84" t="s">
        <v>437</v>
      </c>
      <c r="E67" s="55"/>
      <c r="F67" s="20" t="s">
        <v>7</v>
      </c>
      <c r="G67" s="4" t="s">
        <v>338</v>
      </c>
      <c r="H67" s="4"/>
      <c r="I67" s="13">
        <v>36.950000000000003</v>
      </c>
      <c r="J67" s="55"/>
    </row>
    <row r="68" spans="1:10">
      <c r="A68" s="20" t="s">
        <v>4</v>
      </c>
      <c r="B68" s="4" t="s">
        <v>455</v>
      </c>
      <c r="C68" s="12"/>
      <c r="D68" s="88">
        <v>1.9745370370370372E-3</v>
      </c>
      <c r="E68" s="55"/>
      <c r="F68" s="20"/>
      <c r="G68" s="4" t="s">
        <v>367</v>
      </c>
      <c r="H68" s="4"/>
      <c r="I68" s="13">
        <v>38.68</v>
      </c>
      <c r="J68" s="55"/>
    </row>
    <row r="69" spans="1:10">
      <c r="A69" s="4"/>
      <c r="B69" s="4" t="s">
        <v>34</v>
      </c>
      <c r="C69" s="12"/>
      <c r="D69" s="88">
        <v>1.9699074074074076E-3</v>
      </c>
      <c r="E69" s="55">
        <v>1</v>
      </c>
      <c r="F69" s="20"/>
      <c r="G69" s="4" t="s">
        <v>457</v>
      </c>
      <c r="H69" s="4"/>
      <c r="I69" s="13">
        <v>42.91</v>
      </c>
      <c r="J69" s="55">
        <v>2</v>
      </c>
    </row>
    <row r="70" spans="1:10">
      <c r="A70" s="20"/>
      <c r="B70" s="4" t="s">
        <v>449</v>
      </c>
      <c r="C70" s="12"/>
      <c r="D70" s="88">
        <v>1.8898148148148149E-3</v>
      </c>
      <c r="E70" s="55">
        <v>5</v>
      </c>
      <c r="F70" s="20" t="s">
        <v>9</v>
      </c>
      <c r="G70" s="4" t="s">
        <v>30</v>
      </c>
      <c r="H70" s="47">
        <v>37108</v>
      </c>
      <c r="I70" s="17">
        <v>10.44</v>
      </c>
      <c r="J70" s="55">
        <v>8</v>
      </c>
    </row>
    <row r="71" spans="1:10">
      <c r="A71" s="20" t="s">
        <v>10</v>
      </c>
      <c r="B71" s="4" t="s">
        <v>46</v>
      </c>
      <c r="C71" s="47">
        <v>37108</v>
      </c>
      <c r="D71" s="17">
        <v>33.64</v>
      </c>
      <c r="E71" s="55">
        <v>9</v>
      </c>
      <c r="F71" s="20"/>
      <c r="G71" s="35" t="s">
        <v>33</v>
      </c>
      <c r="H71" s="47">
        <v>37270</v>
      </c>
      <c r="I71" s="17">
        <v>10.45</v>
      </c>
      <c r="J71" s="55">
        <v>9</v>
      </c>
    </row>
    <row r="72" spans="1:10">
      <c r="A72" s="20"/>
      <c r="B72" s="4" t="s">
        <v>510</v>
      </c>
      <c r="C72" s="4"/>
      <c r="D72" s="17"/>
      <c r="E72" s="55"/>
      <c r="F72" s="20"/>
      <c r="G72" s="35" t="s">
        <v>465</v>
      </c>
      <c r="H72" s="50">
        <v>37105</v>
      </c>
      <c r="I72" s="17">
        <v>7.19</v>
      </c>
      <c r="J72" s="55"/>
    </row>
    <row r="73" spans="1:10">
      <c r="A73" s="20"/>
      <c r="B73" s="4" t="s">
        <v>511</v>
      </c>
      <c r="C73" s="4"/>
      <c r="D73" s="17"/>
      <c r="E73" s="55"/>
      <c r="F73" s="4"/>
      <c r="G73" s="4"/>
      <c r="H73" s="4"/>
      <c r="I73" s="17"/>
      <c r="J73" s="4"/>
    </row>
    <row r="74" spans="1:10">
      <c r="A74" s="20"/>
      <c r="B74" s="4" t="s">
        <v>512</v>
      </c>
      <c r="C74" s="4"/>
      <c r="D74" s="17"/>
      <c r="E74" s="55"/>
      <c r="F74" s="4"/>
      <c r="G74" s="4"/>
      <c r="H74" s="4"/>
      <c r="I74" s="17"/>
      <c r="J74" s="4"/>
    </row>
    <row r="75" spans="1:10">
      <c r="A75" s="20"/>
      <c r="B75" s="4" t="s">
        <v>513</v>
      </c>
      <c r="C75" s="4"/>
      <c r="D75" s="17">
        <v>38.840000000000003</v>
      </c>
      <c r="E75" s="55"/>
      <c r="F75" s="20"/>
      <c r="G75" s="4"/>
      <c r="H75" s="4"/>
      <c r="I75" s="95"/>
      <c r="J75" s="4"/>
    </row>
    <row r="76" spans="1:10">
      <c r="A76" s="20"/>
      <c r="B76" s="4" t="s">
        <v>514</v>
      </c>
      <c r="C76" s="4"/>
      <c r="D76" s="17"/>
      <c r="E76" s="55"/>
      <c r="F76" s="20"/>
      <c r="G76" s="4"/>
      <c r="H76" s="4"/>
      <c r="I76" s="95"/>
      <c r="J76" s="4"/>
    </row>
    <row r="77" spans="1:10">
      <c r="A77" s="20"/>
      <c r="B77" s="4" t="s">
        <v>515</v>
      </c>
      <c r="C77" s="4"/>
      <c r="D77" s="17"/>
      <c r="E77" s="55"/>
      <c r="F77" s="20"/>
      <c r="G77" s="4"/>
      <c r="H77" s="4"/>
      <c r="I77" s="95"/>
      <c r="J77" s="4"/>
    </row>
    <row r="78" spans="1:10">
      <c r="A78" s="20"/>
      <c r="B78" s="4" t="s">
        <v>516</v>
      </c>
      <c r="C78" s="4"/>
      <c r="D78" s="17"/>
      <c r="E78" s="55"/>
      <c r="F78" s="20"/>
      <c r="G78" s="4"/>
      <c r="H78" s="4"/>
      <c r="I78" s="95"/>
      <c r="J78" s="4"/>
    </row>
    <row r="79" spans="1:10" ht="13.5">
      <c r="A79" s="26" t="s">
        <v>517</v>
      </c>
      <c r="B79" s="26"/>
      <c r="C79" s="26"/>
      <c r="D79" s="89">
        <f>E83+E86+J81+J83+J84+J85+J86+J87</f>
        <v>39.5</v>
      </c>
      <c r="E79" s="80" t="s">
        <v>13</v>
      </c>
      <c r="F79" s="26"/>
      <c r="G79" s="21"/>
      <c r="H79" s="21"/>
      <c r="I79" s="94"/>
      <c r="J79" s="36"/>
    </row>
    <row r="80" spans="1:10" s="4" customFormat="1">
      <c r="A80" s="20" t="s">
        <v>1</v>
      </c>
      <c r="B80" s="4" t="s">
        <v>330</v>
      </c>
      <c r="C80" s="50">
        <v>37311</v>
      </c>
      <c r="D80" s="13">
        <v>10.14</v>
      </c>
      <c r="E80" s="55"/>
      <c r="F80" s="20" t="s">
        <v>5</v>
      </c>
      <c r="G80" s="4" t="s">
        <v>332</v>
      </c>
      <c r="H80" s="48">
        <v>37137</v>
      </c>
      <c r="I80" s="17">
        <v>125</v>
      </c>
      <c r="J80" s="55"/>
    </row>
    <row r="81" spans="1:10" s="4" customFormat="1">
      <c r="A81" s="20"/>
      <c r="B81" s="4" t="s">
        <v>407</v>
      </c>
      <c r="C81" s="50">
        <v>37683</v>
      </c>
      <c r="D81" s="13">
        <v>10.42</v>
      </c>
      <c r="E81" s="55"/>
      <c r="F81" s="20"/>
      <c r="G81" s="4" t="s">
        <v>333</v>
      </c>
      <c r="H81" s="48">
        <v>37293</v>
      </c>
      <c r="I81" s="17">
        <v>130</v>
      </c>
      <c r="J81" s="51" t="s">
        <v>518</v>
      </c>
    </row>
    <row r="82" spans="1:10" s="4" customFormat="1">
      <c r="A82" s="20" t="s">
        <v>3</v>
      </c>
      <c r="B82" s="4" t="s">
        <v>407</v>
      </c>
      <c r="C82" s="48">
        <v>37683</v>
      </c>
      <c r="D82" s="84" t="s">
        <v>436</v>
      </c>
      <c r="E82" s="55"/>
      <c r="F82" s="20" t="s">
        <v>6</v>
      </c>
      <c r="G82" s="9" t="s">
        <v>448</v>
      </c>
      <c r="H82" s="48">
        <v>37363</v>
      </c>
      <c r="I82" s="17">
        <v>353</v>
      </c>
      <c r="J82" s="55"/>
    </row>
    <row r="83" spans="1:10" s="4" customFormat="1">
      <c r="A83" s="20"/>
      <c r="B83" s="4" t="s">
        <v>332</v>
      </c>
      <c r="C83" s="48">
        <v>37137</v>
      </c>
      <c r="D83" s="84" t="s">
        <v>432</v>
      </c>
      <c r="E83" s="55">
        <v>1</v>
      </c>
      <c r="F83" s="20"/>
      <c r="G83" s="4" t="s">
        <v>333</v>
      </c>
      <c r="H83" s="48">
        <v>37293</v>
      </c>
      <c r="I83" s="17">
        <v>438</v>
      </c>
      <c r="J83" s="55">
        <v>11</v>
      </c>
    </row>
    <row r="84" spans="1:10" s="4" customFormat="1">
      <c r="A84" s="20" t="s">
        <v>4</v>
      </c>
      <c r="B84" s="4" t="s">
        <v>330</v>
      </c>
      <c r="C84" s="50">
        <v>37311</v>
      </c>
      <c r="D84" s="88">
        <v>2.044212962962963E-3</v>
      </c>
      <c r="E84" s="55"/>
      <c r="F84" s="20" t="s">
        <v>7</v>
      </c>
      <c r="G84" s="4" t="s">
        <v>335</v>
      </c>
      <c r="H84" s="12" t="s">
        <v>519</v>
      </c>
      <c r="I84" s="13">
        <v>49.75</v>
      </c>
      <c r="J84" s="55">
        <v>11</v>
      </c>
    </row>
    <row r="85" spans="1:10" s="4" customFormat="1">
      <c r="B85" s="9" t="s">
        <v>448</v>
      </c>
      <c r="C85" s="48">
        <v>37363</v>
      </c>
      <c r="D85" s="88">
        <v>2.070949074074074E-3</v>
      </c>
      <c r="E85" s="55"/>
      <c r="F85" s="20"/>
      <c r="G85" s="4" t="s">
        <v>474</v>
      </c>
      <c r="H85" s="48">
        <v>37421</v>
      </c>
      <c r="I85" s="17">
        <v>48.37</v>
      </c>
      <c r="J85" s="55">
        <v>7</v>
      </c>
    </row>
    <row r="86" spans="1:10" s="4" customFormat="1">
      <c r="A86" s="20" t="s">
        <v>10</v>
      </c>
      <c r="B86" s="4" t="s">
        <v>330</v>
      </c>
      <c r="C86" s="48">
        <v>37311</v>
      </c>
      <c r="D86" s="17">
        <v>35.44</v>
      </c>
      <c r="E86" s="55">
        <v>3</v>
      </c>
      <c r="F86" s="20" t="s">
        <v>9</v>
      </c>
      <c r="G86" s="4" t="s">
        <v>335</v>
      </c>
      <c r="H86" s="12" t="s">
        <v>519</v>
      </c>
      <c r="I86" s="17">
        <v>9.4600000000000009</v>
      </c>
      <c r="J86" s="55">
        <v>1</v>
      </c>
    </row>
    <row r="87" spans="1:10" s="4" customFormat="1">
      <c r="A87" s="20"/>
      <c r="B87" s="4" t="s">
        <v>332</v>
      </c>
      <c r="C87" s="48">
        <v>37137</v>
      </c>
      <c r="D87" s="17"/>
      <c r="E87" s="55"/>
      <c r="F87" s="20"/>
      <c r="G87" s="4" t="s">
        <v>474</v>
      </c>
      <c r="H87" s="48">
        <v>37421</v>
      </c>
      <c r="I87" s="17">
        <v>9.5500000000000007</v>
      </c>
      <c r="J87" s="55">
        <v>3</v>
      </c>
    </row>
    <row r="88" spans="1:10" s="4" customFormat="1">
      <c r="A88" s="20"/>
      <c r="B88" s="4" t="s">
        <v>333</v>
      </c>
      <c r="C88" s="48">
        <v>37293</v>
      </c>
      <c r="D88" s="17"/>
      <c r="E88" s="55"/>
      <c r="F88" s="24"/>
      <c r="G88" s="24"/>
      <c r="H88" s="24"/>
      <c r="I88" s="92"/>
      <c r="J88" s="24"/>
    </row>
    <row r="89" spans="1:10">
      <c r="A89" s="20"/>
      <c r="B89" s="4" t="s">
        <v>335</v>
      </c>
      <c r="C89" s="12" t="s">
        <v>519</v>
      </c>
      <c r="D89" s="17"/>
      <c r="E89" s="55"/>
      <c r="F89" s="20"/>
      <c r="G89" s="4"/>
      <c r="H89" s="4"/>
      <c r="I89" s="95"/>
      <c r="J89" s="4"/>
    </row>
    <row r="90" spans="1:10" s="4" customFormat="1" ht="13.5">
      <c r="A90" s="26" t="s">
        <v>520</v>
      </c>
      <c r="B90" s="32"/>
      <c r="C90" s="32"/>
      <c r="D90" s="27">
        <f>SUM(E91:E99,J91:J98)</f>
        <v>25.5</v>
      </c>
      <c r="E90" s="80" t="s">
        <v>13</v>
      </c>
      <c r="F90" s="26"/>
      <c r="G90" s="32"/>
      <c r="H90" s="32"/>
      <c r="I90" s="91"/>
      <c r="J90" s="81"/>
    </row>
    <row r="91" spans="1:10">
      <c r="A91" s="20" t="s">
        <v>1</v>
      </c>
      <c r="B91" s="4" t="s">
        <v>395</v>
      </c>
      <c r="C91" s="50">
        <v>37118</v>
      </c>
      <c r="D91" s="13">
        <v>8.9600000000000009</v>
      </c>
      <c r="E91" s="55">
        <v>1.5</v>
      </c>
      <c r="F91" s="20" t="s">
        <v>5</v>
      </c>
      <c r="G91" s="4" t="s">
        <v>459</v>
      </c>
      <c r="H91" s="48">
        <v>37978</v>
      </c>
      <c r="I91" s="17">
        <v>110</v>
      </c>
      <c r="J91" s="55"/>
    </row>
    <row r="92" spans="1:10" s="4" customFormat="1">
      <c r="A92" s="20"/>
      <c r="B92" s="4" t="s">
        <v>397</v>
      </c>
      <c r="C92" s="50">
        <v>37115</v>
      </c>
      <c r="D92" s="13">
        <v>9.83</v>
      </c>
      <c r="E92" s="55"/>
      <c r="F92" s="20"/>
      <c r="G92" s="9" t="s">
        <v>336</v>
      </c>
      <c r="H92" s="48">
        <v>37137</v>
      </c>
      <c r="I92" s="17">
        <v>135</v>
      </c>
      <c r="J92" s="55">
        <v>8</v>
      </c>
    </row>
    <row r="93" spans="1:10" s="4" customFormat="1">
      <c r="A93" s="20"/>
      <c r="B93" s="4" t="s">
        <v>339</v>
      </c>
      <c r="C93" s="50">
        <v>36808</v>
      </c>
      <c r="D93" s="13">
        <v>9.66</v>
      </c>
      <c r="E93" s="55"/>
      <c r="F93" s="20" t="s">
        <v>6</v>
      </c>
      <c r="G93" s="4" t="s">
        <v>337</v>
      </c>
      <c r="H93" s="48">
        <v>37152</v>
      </c>
      <c r="I93" s="17">
        <v>359</v>
      </c>
      <c r="J93" s="24"/>
    </row>
    <row r="94" spans="1:10" s="4" customFormat="1">
      <c r="A94" s="20" t="s">
        <v>3</v>
      </c>
      <c r="B94" s="4" t="s">
        <v>438</v>
      </c>
      <c r="C94" s="48">
        <v>37978</v>
      </c>
      <c r="D94" s="84" t="s">
        <v>439</v>
      </c>
      <c r="E94" s="55"/>
      <c r="F94" s="20"/>
      <c r="G94" s="9" t="s">
        <v>336</v>
      </c>
      <c r="H94" s="48">
        <v>37137</v>
      </c>
      <c r="I94" s="17">
        <v>338</v>
      </c>
      <c r="J94" s="24"/>
    </row>
    <row r="95" spans="1:10" s="4" customFormat="1">
      <c r="A95" s="20"/>
      <c r="B95" s="4" t="s">
        <v>414</v>
      </c>
      <c r="C95" s="48">
        <v>37152</v>
      </c>
      <c r="D95" s="84" t="s">
        <v>415</v>
      </c>
      <c r="E95" s="55"/>
      <c r="F95" s="20" t="s">
        <v>7</v>
      </c>
      <c r="G95" s="4" t="s">
        <v>339</v>
      </c>
      <c r="H95" s="48">
        <v>36808</v>
      </c>
      <c r="I95" s="13">
        <v>40.83</v>
      </c>
      <c r="J95" s="55"/>
    </row>
    <row r="96" spans="1:10" s="4" customFormat="1">
      <c r="A96" s="20" t="s">
        <v>4</v>
      </c>
      <c r="B96" s="4" t="s">
        <v>397</v>
      </c>
      <c r="C96" s="50">
        <v>37115</v>
      </c>
      <c r="D96" s="88">
        <v>1.9283564814814814E-3</v>
      </c>
      <c r="E96" s="55">
        <v>3</v>
      </c>
      <c r="F96" s="20"/>
      <c r="G96" s="4" t="s">
        <v>476</v>
      </c>
      <c r="H96" s="48">
        <v>37445</v>
      </c>
      <c r="I96" s="13">
        <v>44.83</v>
      </c>
      <c r="J96" s="55">
        <v>5</v>
      </c>
    </row>
    <row r="97" spans="1:10" s="4" customFormat="1">
      <c r="A97" s="20"/>
      <c r="B97" s="4" t="s">
        <v>447</v>
      </c>
      <c r="C97" s="50">
        <v>38113</v>
      </c>
      <c r="D97" s="88">
        <v>2.0533564814814815E-3</v>
      </c>
      <c r="E97" s="55"/>
      <c r="F97" s="20" t="s">
        <v>9</v>
      </c>
      <c r="G97" s="4" t="s">
        <v>521</v>
      </c>
      <c r="H97" s="48">
        <v>37445</v>
      </c>
      <c r="I97" s="17">
        <v>9.1199999999999992</v>
      </c>
      <c r="J97" s="55"/>
    </row>
    <row r="98" spans="1:10" s="4" customFormat="1">
      <c r="A98" s="20"/>
      <c r="B98" s="4" t="s">
        <v>450</v>
      </c>
      <c r="C98" s="48">
        <v>38006</v>
      </c>
      <c r="D98" s="88">
        <v>1.891435185185185E-3</v>
      </c>
      <c r="E98" s="55">
        <v>4</v>
      </c>
      <c r="F98" s="20"/>
      <c r="G98" s="4" t="s">
        <v>485</v>
      </c>
      <c r="H98" s="48">
        <v>37194</v>
      </c>
      <c r="I98" s="17">
        <v>9.51</v>
      </c>
      <c r="J98" s="55">
        <v>2</v>
      </c>
    </row>
    <row r="99" spans="1:10" s="4" customFormat="1">
      <c r="A99" s="20" t="s">
        <v>10</v>
      </c>
      <c r="B99" s="9" t="s">
        <v>336</v>
      </c>
      <c r="C99" s="48">
        <v>37137</v>
      </c>
      <c r="D99" s="17">
        <v>35.479999999999997</v>
      </c>
      <c r="E99" s="55">
        <v>2</v>
      </c>
      <c r="F99" s="24"/>
      <c r="G99" s="24"/>
      <c r="H99" s="24"/>
      <c r="I99" s="92"/>
      <c r="J99" s="24"/>
    </row>
    <row r="100" spans="1:10" s="4" customFormat="1">
      <c r="A100" s="20"/>
      <c r="B100" s="4" t="s">
        <v>337</v>
      </c>
      <c r="C100" s="48">
        <v>37152</v>
      </c>
      <c r="D100" s="17"/>
      <c r="E100" s="55"/>
      <c r="F100" s="20"/>
      <c r="I100" s="92"/>
      <c r="J100" s="24"/>
    </row>
    <row r="101" spans="1:10" s="4" customFormat="1">
      <c r="A101" s="20"/>
      <c r="B101" s="4" t="s">
        <v>339</v>
      </c>
      <c r="C101" s="48">
        <v>36808</v>
      </c>
      <c r="D101" s="17"/>
      <c r="E101" s="55"/>
      <c r="F101" s="20"/>
      <c r="I101" s="95"/>
      <c r="J101" s="24"/>
    </row>
    <row r="102" spans="1:10" s="4" customFormat="1">
      <c r="A102" s="24"/>
      <c r="B102" s="4" t="s">
        <v>340</v>
      </c>
      <c r="C102" s="48">
        <v>37118</v>
      </c>
      <c r="D102" s="17"/>
      <c r="E102" s="55"/>
      <c r="F102" s="82"/>
      <c r="G102" s="24"/>
      <c r="H102" s="24"/>
      <c r="I102" s="92"/>
      <c r="J102" s="24"/>
    </row>
    <row r="103" spans="1:10" s="4" customFormat="1" ht="13.5">
      <c r="A103" s="26" t="s">
        <v>522</v>
      </c>
      <c r="B103" s="32"/>
      <c r="C103" s="32"/>
      <c r="D103" s="87">
        <f>SUM(E105,E112,J105)</f>
        <v>14</v>
      </c>
      <c r="E103" s="80" t="s">
        <v>13</v>
      </c>
      <c r="F103" s="26"/>
      <c r="G103" s="32"/>
      <c r="H103" s="32"/>
      <c r="I103" s="91"/>
      <c r="J103" s="81"/>
    </row>
    <row r="104" spans="1:10" s="4" customFormat="1">
      <c r="A104" s="20" t="s">
        <v>1</v>
      </c>
      <c r="B104" s="35" t="s">
        <v>362</v>
      </c>
      <c r="C104" s="35"/>
      <c r="D104" s="13">
        <v>9.0500000000000007</v>
      </c>
      <c r="E104" s="55"/>
      <c r="F104" s="20" t="s">
        <v>6</v>
      </c>
      <c r="G104" s="4" t="s">
        <v>364</v>
      </c>
      <c r="H104" s="48">
        <v>37042</v>
      </c>
      <c r="I104" s="17">
        <v>294</v>
      </c>
      <c r="J104" s="55"/>
    </row>
    <row r="105" spans="1:10" s="4" customFormat="1">
      <c r="A105" s="20"/>
      <c r="B105" s="4" t="s">
        <v>364</v>
      </c>
      <c r="D105" s="13">
        <v>8.6199999999999992</v>
      </c>
      <c r="E105" s="55">
        <v>8</v>
      </c>
      <c r="F105" s="20"/>
      <c r="G105" s="4" t="s">
        <v>469</v>
      </c>
      <c r="H105" s="48">
        <v>37169</v>
      </c>
      <c r="I105" s="17">
        <v>377</v>
      </c>
      <c r="J105" s="55">
        <v>1</v>
      </c>
    </row>
    <row r="106" spans="1:10" s="4" customFormat="1">
      <c r="A106" s="20" t="s">
        <v>3</v>
      </c>
      <c r="B106" s="4" t="s">
        <v>45</v>
      </c>
      <c r="C106" s="12"/>
      <c r="D106" s="84" t="s">
        <v>431</v>
      </c>
      <c r="E106" s="55"/>
      <c r="F106" s="82"/>
      <c r="G106" s="4" t="s">
        <v>366</v>
      </c>
      <c r="H106" s="48">
        <v>37147</v>
      </c>
      <c r="I106" s="17">
        <v>359</v>
      </c>
      <c r="J106" s="55"/>
    </row>
    <row r="107" spans="1:10" s="4" customFormat="1">
      <c r="A107" s="20"/>
      <c r="B107" s="4" t="s">
        <v>427</v>
      </c>
      <c r="C107" s="12"/>
      <c r="D107" s="84" t="s">
        <v>428</v>
      </c>
      <c r="E107" s="55"/>
      <c r="F107" s="20" t="s">
        <v>7</v>
      </c>
      <c r="G107" s="35" t="s">
        <v>362</v>
      </c>
      <c r="H107" s="17"/>
      <c r="I107" s="13">
        <v>37.39</v>
      </c>
      <c r="J107" s="55"/>
    </row>
    <row r="108" spans="1:10" s="4" customFormat="1">
      <c r="A108" s="24"/>
      <c r="B108" s="4" t="s">
        <v>417</v>
      </c>
      <c r="C108" s="12"/>
      <c r="D108" s="84" t="s">
        <v>418</v>
      </c>
      <c r="E108" s="55"/>
      <c r="F108" s="82"/>
      <c r="G108" s="4" t="s">
        <v>427</v>
      </c>
      <c r="H108" s="12"/>
      <c r="I108" s="13">
        <v>32.99</v>
      </c>
      <c r="J108" s="55"/>
    </row>
    <row r="109" spans="1:10" s="4" customFormat="1">
      <c r="A109" s="20" t="s">
        <v>4</v>
      </c>
      <c r="B109" s="4" t="s">
        <v>366</v>
      </c>
      <c r="C109" s="12"/>
      <c r="D109" s="88">
        <v>2.0245370370370369E-3</v>
      </c>
      <c r="E109" s="55"/>
      <c r="F109" s="20"/>
      <c r="G109" s="4" t="s">
        <v>38</v>
      </c>
      <c r="H109" s="12"/>
      <c r="I109" s="13">
        <v>35.200000000000003</v>
      </c>
      <c r="J109" s="55"/>
    </row>
    <row r="110" spans="1:10" s="34" customFormat="1">
      <c r="A110" s="20"/>
      <c r="B110" s="4" t="s">
        <v>523</v>
      </c>
      <c r="C110" s="12"/>
      <c r="D110" s="88">
        <v>2.1385416666666666E-3</v>
      </c>
      <c r="E110" s="55"/>
      <c r="F110" s="20" t="s">
        <v>9</v>
      </c>
      <c r="G110" s="4" t="s">
        <v>484</v>
      </c>
      <c r="H110" s="48">
        <v>37130</v>
      </c>
      <c r="I110" s="17">
        <v>8.6199999999999992</v>
      </c>
      <c r="J110" s="55"/>
    </row>
    <row r="111" spans="1:10" s="4" customFormat="1">
      <c r="A111" s="24"/>
      <c r="B111" s="4" t="s">
        <v>38</v>
      </c>
      <c r="C111" s="12"/>
      <c r="D111" s="88">
        <v>2.0917824074074077E-3</v>
      </c>
      <c r="E111" s="55"/>
      <c r="F111" s="20"/>
      <c r="I111" s="17"/>
      <c r="J111" s="24"/>
    </row>
    <row r="112" spans="1:10" s="4" customFormat="1">
      <c r="A112" s="20" t="s">
        <v>10</v>
      </c>
      <c r="B112" s="35" t="s">
        <v>362</v>
      </c>
      <c r="C112" s="17"/>
      <c r="D112" s="17">
        <v>35.229999999999997</v>
      </c>
      <c r="E112" s="55">
        <v>5</v>
      </c>
      <c r="F112" s="20"/>
      <c r="I112" s="84"/>
      <c r="J112" s="24"/>
    </row>
    <row r="113" spans="1:10" s="4" customFormat="1">
      <c r="A113" s="20"/>
      <c r="B113" s="4" t="s">
        <v>364</v>
      </c>
      <c r="C113" s="12"/>
      <c r="D113" s="17">
        <v>35.229999999999997</v>
      </c>
      <c r="E113" s="55"/>
      <c r="F113" s="82"/>
      <c r="I113" s="17"/>
      <c r="J113" s="24"/>
    </row>
    <row r="114" spans="1:10" s="4" customFormat="1">
      <c r="A114" s="24"/>
      <c r="B114" s="4" t="s">
        <v>366</v>
      </c>
      <c r="C114" s="12"/>
      <c r="D114" s="17">
        <v>35.229999999999997</v>
      </c>
      <c r="E114" s="55"/>
      <c r="F114" s="20"/>
      <c r="I114" s="92"/>
      <c r="J114" s="24"/>
    </row>
    <row r="115" spans="1:10" s="4" customFormat="1">
      <c r="A115" s="24"/>
      <c r="B115" s="4" t="s">
        <v>38</v>
      </c>
      <c r="C115" s="12"/>
      <c r="D115" s="17">
        <v>35.229999999999997</v>
      </c>
      <c r="E115" s="55"/>
      <c r="F115" s="82"/>
      <c r="G115" s="24"/>
      <c r="H115" s="24"/>
      <c r="I115" s="92"/>
      <c r="J115" s="24"/>
    </row>
    <row r="116" spans="1:10" s="4" customFormat="1" ht="13.5">
      <c r="A116" s="26" t="s">
        <v>524</v>
      </c>
      <c r="B116" s="32"/>
      <c r="C116" s="32"/>
      <c r="D116" s="27">
        <f>SUM(E122,J118)</f>
        <v>9.5</v>
      </c>
      <c r="E116" s="80" t="s">
        <v>13</v>
      </c>
      <c r="F116" s="26"/>
      <c r="G116" s="32"/>
      <c r="H116" s="32"/>
      <c r="I116" s="91"/>
      <c r="J116" s="36"/>
    </row>
    <row r="117" spans="1:10" s="4" customFormat="1">
      <c r="A117" s="20" t="s">
        <v>1</v>
      </c>
      <c r="B117" s="4" t="s">
        <v>405</v>
      </c>
      <c r="D117" s="13">
        <v>9.2799999999999994</v>
      </c>
      <c r="E117" s="55"/>
      <c r="F117" s="20" t="s">
        <v>5</v>
      </c>
      <c r="G117" s="35" t="s">
        <v>525</v>
      </c>
      <c r="H117" s="47">
        <v>37787</v>
      </c>
      <c r="I117" s="17">
        <v>120</v>
      </c>
      <c r="J117" s="55"/>
    </row>
    <row r="118" spans="1:10" s="4" customFormat="1">
      <c r="A118" s="20"/>
      <c r="B118" s="45" t="s">
        <v>389</v>
      </c>
      <c r="C118" s="45"/>
      <c r="D118" s="13">
        <v>9.61</v>
      </c>
      <c r="E118" s="55"/>
      <c r="F118" s="20"/>
      <c r="G118" s="4" t="s">
        <v>462</v>
      </c>
      <c r="H118" s="48">
        <v>37483</v>
      </c>
      <c r="I118" s="17">
        <v>130</v>
      </c>
      <c r="J118" s="51">
        <v>2.5</v>
      </c>
    </row>
    <row r="119" spans="1:10" s="4" customFormat="1">
      <c r="A119" s="20"/>
      <c r="B119" s="4" t="s">
        <v>377</v>
      </c>
      <c r="D119" s="13">
        <v>9.32</v>
      </c>
      <c r="E119" s="55"/>
      <c r="F119" s="20" t="s">
        <v>7</v>
      </c>
      <c r="G119" s="4" t="s">
        <v>446</v>
      </c>
      <c r="I119" s="13">
        <v>32.04</v>
      </c>
      <c r="J119" s="55"/>
    </row>
    <row r="120" spans="1:10">
      <c r="A120" s="20" t="s">
        <v>3</v>
      </c>
      <c r="B120" s="35" t="s">
        <v>359</v>
      </c>
      <c r="C120" s="47">
        <v>37768</v>
      </c>
      <c r="D120" s="84" t="s">
        <v>424</v>
      </c>
      <c r="E120" s="55"/>
      <c r="F120" s="20"/>
      <c r="G120" s="4" t="s">
        <v>359</v>
      </c>
      <c r="H120" s="4"/>
      <c r="I120" s="17">
        <v>34.130000000000003</v>
      </c>
      <c r="J120" s="55"/>
    </row>
    <row r="121" spans="1:10">
      <c r="A121" s="20"/>
      <c r="B121" s="35" t="s">
        <v>440</v>
      </c>
      <c r="C121" s="47">
        <v>37237</v>
      </c>
      <c r="D121" s="84" t="s">
        <v>441</v>
      </c>
      <c r="E121" s="55"/>
      <c r="F121" s="20"/>
      <c r="G121" s="4"/>
      <c r="H121" s="4"/>
      <c r="I121" s="17"/>
      <c r="J121" s="4"/>
    </row>
    <row r="122" spans="1:10">
      <c r="A122" s="4"/>
      <c r="B122" s="4" t="s">
        <v>412</v>
      </c>
      <c r="C122" s="48">
        <v>37586</v>
      </c>
      <c r="D122" s="84" t="s">
        <v>413</v>
      </c>
      <c r="E122" s="55">
        <v>7</v>
      </c>
      <c r="F122" s="20"/>
      <c r="G122" s="4"/>
      <c r="H122" s="4"/>
      <c r="I122" s="17"/>
      <c r="J122" s="4"/>
    </row>
    <row r="123" spans="1:10">
      <c r="A123" s="20" t="s">
        <v>4</v>
      </c>
      <c r="B123" s="4" t="s">
        <v>526</v>
      </c>
      <c r="C123" s="4"/>
      <c r="D123" s="88">
        <v>2.0434027777777777E-3</v>
      </c>
      <c r="E123" s="55"/>
      <c r="F123" s="20"/>
      <c r="G123" s="4"/>
      <c r="H123" s="4"/>
      <c r="I123" s="17"/>
      <c r="J123" s="4"/>
    </row>
    <row r="124" spans="1:10">
      <c r="A124" s="20"/>
      <c r="B124" s="9" t="s">
        <v>527</v>
      </c>
      <c r="C124" s="9"/>
      <c r="D124" s="88">
        <v>2.0060185185185185E-3</v>
      </c>
      <c r="E124" s="55"/>
      <c r="F124" s="20"/>
      <c r="G124" s="4"/>
      <c r="H124" s="4"/>
      <c r="I124" s="17"/>
      <c r="J124" s="4"/>
    </row>
    <row r="125" spans="1:10">
      <c r="A125" s="20" t="s">
        <v>10</v>
      </c>
      <c r="B125" s="35" t="s">
        <v>358</v>
      </c>
      <c r="C125" s="47">
        <v>37237</v>
      </c>
      <c r="D125" s="17">
        <v>37.880000000000003</v>
      </c>
      <c r="E125" s="11"/>
      <c r="F125" s="20"/>
      <c r="G125" s="4"/>
      <c r="H125" s="4"/>
      <c r="I125" s="17"/>
      <c r="J125" s="4"/>
    </row>
    <row r="126" spans="1:10">
      <c r="A126" s="20"/>
      <c r="B126" s="4" t="s">
        <v>359</v>
      </c>
      <c r="C126" s="4"/>
      <c r="D126" s="17">
        <v>37.880000000000003</v>
      </c>
      <c r="E126" s="11"/>
      <c r="F126" s="20"/>
      <c r="G126" s="4"/>
      <c r="H126" s="4"/>
    </row>
    <row r="127" spans="1:10">
      <c r="A127" s="20"/>
      <c r="B127" s="35" t="s">
        <v>525</v>
      </c>
      <c r="C127" s="47">
        <v>37787</v>
      </c>
      <c r="D127" s="17">
        <v>37.880000000000003</v>
      </c>
      <c r="E127" s="11"/>
      <c r="F127" s="82"/>
    </row>
    <row r="128" spans="1:10">
      <c r="A128" s="20"/>
      <c r="B128" s="9" t="s">
        <v>527</v>
      </c>
      <c r="C128" s="9"/>
      <c r="D128" s="17">
        <v>37.880000000000003</v>
      </c>
      <c r="E128" s="11"/>
      <c r="F128" s="20"/>
      <c r="G128" s="4"/>
      <c r="H128" s="4"/>
    </row>
    <row r="129" spans="1:10" ht="13.5">
      <c r="A129" s="26" t="s">
        <v>528</v>
      </c>
      <c r="B129" s="26"/>
      <c r="C129" s="26"/>
      <c r="D129" s="87">
        <f>SUM(J130)</f>
        <v>1</v>
      </c>
      <c r="E129" s="80" t="s">
        <v>13</v>
      </c>
      <c r="F129" s="26"/>
      <c r="G129" s="21"/>
      <c r="H129" s="21"/>
      <c r="I129" s="94"/>
      <c r="J129" s="36"/>
    </row>
    <row r="130" spans="1:10">
      <c r="A130" s="20" t="s">
        <v>1</v>
      </c>
      <c r="B130" s="4" t="s">
        <v>8</v>
      </c>
      <c r="C130" s="50">
        <v>37168</v>
      </c>
      <c r="D130" s="13">
        <v>9.44</v>
      </c>
      <c r="E130" s="55"/>
      <c r="F130" s="20" t="s">
        <v>5</v>
      </c>
      <c r="G130" s="4" t="s">
        <v>43</v>
      </c>
      <c r="H130" s="48">
        <v>37664</v>
      </c>
      <c r="I130" s="17">
        <v>125</v>
      </c>
      <c r="J130" s="55">
        <v>1</v>
      </c>
    </row>
    <row r="131" spans="1:10">
      <c r="A131" s="20"/>
      <c r="B131" s="4" t="s">
        <v>43</v>
      </c>
      <c r="C131" s="50">
        <v>37664</v>
      </c>
      <c r="D131" s="13">
        <v>9.5</v>
      </c>
      <c r="E131" s="55"/>
      <c r="F131" s="20" t="s">
        <v>6</v>
      </c>
      <c r="G131" s="4" t="s">
        <v>8</v>
      </c>
      <c r="H131" s="48">
        <v>37168</v>
      </c>
      <c r="I131" s="17">
        <v>373</v>
      </c>
      <c r="J131" s="4"/>
    </row>
    <row r="132" spans="1:10">
      <c r="A132" s="20"/>
      <c r="B132" s="4" t="s">
        <v>353</v>
      </c>
      <c r="C132" s="50">
        <v>38065</v>
      </c>
      <c r="D132" s="13">
        <v>9.56</v>
      </c>
      <c r="E132" s="55"/>
      <c r="F132" s="20"/>
      <c r="G132" s="4" t="s">
        <v>421</v>
      </c>
      <c r="H132" s="48">
        <v>37246</v>
      </c>
      <c r="I132" s="17">
        <v>336</v>
      </c>
      <c r="J132" s="4"/>
    </row>
    <row r="133" spans="1:10">
      <c r="A133" s="20" t="s">
        <v>3</v>
      </c>
      <c r="B133" s="4" t="s">
        <v>421</v>
      </c>
      <c r="C133" s="48">
        <v>37246</v>
      </c>
      <c r="D133" s="84">
        <v>53.95</v>
      </c>
      <c r="E133" s="55"/>
      <c r="F133" s="20"/>
      <c r="G133" s="45" t="s">
        <v>470</v>
      </c>
      <c r="H133" s="83">
        <v>37294</v>
      </c>
      <c r="I133" s="17">
        <v>320</v>
      </c>
      <c r="J133" s="4"/>
    </row>
    <row r="134" spans="1:10">
      <c r="A134" s="20"/>
      <c r="B134" s="4" t="s">
        <v>355</v>
      </c>
      <c r="C134" s="48">
        <v>38104</v>
      </c>
      <c r="D134" s="84" t="s">
        <v>442</v>
      </c>
      <c r="E134" s="55"/>
      <c r="F134" s="20"/>
      <c r="G134" s="9"/>
      <c r="H134" s="9"/>
      <c r="I134" s="17"/>
      <c r="J134" s="4"/>
    </row>
    <row r="135" spans="1:10">
      <c r="A135" s="20" t="s">
        <v>4</v>
      </c>
      <c r="B135" s="4" t="s">
        <v>44</v>
      </c>
      <c r="C135" s="48">
        <v>37433</v>
      </c>
      <c r="D135" s="88">
        <v>2.0763888888888889E-3</v>
      </c>
      <c r="E135" s="55"/>
      <c r="F135" s="20" t="s">
        <v>7</v>
      </c>
      <c r="G135" s="4" t="s">
        <v>355</v>
      </c>
      <c r="H135" s="48">
        <v>38104</v>
      </c>
      <c r="I135" s="13">
        <v>36.909999999999997</v>
      </c>
      <c r="J135" s="55"/>
    </row>
    <row r="136" spans="1:10">
      <c r="A136" s="20"/>
      <c r="B136" s="9" t="s">
        <v>451</v>
      </c>
      <c r="C136" s="48">
        <v>37933</v>
      </c>
      <c r="D136" s="88">
        <v>2.0959490740740743E-3</v>
      </c>
      <c r="E136" s="55"/>
      <c r="F136" s="20"/>
      <c r="G136" s="4" t="s">
        <v>479</v>
      </c>
      <c r="H136" s="48">
        <v>37619</v>
      </c>
      <c r="I136" s="13">
        <v>34.31</v>
      </c>
      <c r="J136" s="55"/>
    </row>
    <row r="137" spans="1:10">
      <c r="A137" s="20"/>
      <c r="B137" s="9" t="s">
        <v>454</v>
      </c>
      <c r="C137" s="48">
        <v>37489</v>
      </c>
      <c r="D137" s="90">
        <v>2.1952546296296295E-3</v>
      </c>
      <c r="E137" s="55"/>
      <c r="F137" s="20"/>
      <c r="G137" s="4" t="s">
        <v>482</v>
      </c>
      <c r="H137" s="50">
        <v>38065</v>
      </c>
      <c r="I137" s="13">
        <v>33.270000000000003</v>
      </c>
      <c r="J137" s="55"/>
    </row>
    <row r="138" spans="1:10">
      <c r="A138" s="20" t="s">
        <v>10</v>
      </c>
      <c r="B138" s="4" t="s">
        <v>43</v>
      </c>
      <c r="C138" s="48">
        <v>37664</v>
      </c>
      <c r="D138" s="17">
        <v>36.119999999999997</v>
      </c>
      <c r="E138" s="55"/>
      <c r="F138" s="20" t="s">
        <v>9</v>
      </c>
      <c r="G138" s="45" t="s">
        <v>470</v>
      </c>
      <c r="H138" s="83">
        <v>37294</v>
      </c>
      <c r="I138" s="17">
        <v>6.9</v>
      </c>
      <c r="J138" s="55"/>
    </row>
    <row r="139" spans="1:10">
      <c r="A139" s="20"/>
      <c r="B139" s="4" t="s">
        <v>353</v>
      </c>
      <c r="C139" s="48">
        <v>38065</v>
      </c>
      <c r="D139" s="17"/>
      <c r="E139" s="55"/>
      <c r="F139" s="20"/>
      <c r="G139" s="4" t="s">
        <v>479</v>
      </c>
      <c r="H139" s="48">
        <v>37619</v>
      </c>
      <c r="I139" s="17">
        <v>6.71</v>
      </c>
      <c r="J139" s="55"/>
    </row>
    <row r="140" spans="1:10">
      <c r="A140" s="20"/>
      <c r="B140" s="4" t="s">
        <v>355</v>
      </c>
      <c r="C140" s="48">
        <v>38104</v>
      </c>
      <c r="D140" s="17"/>
      <c r="E140" s="55"/>
      <c r="F140" s="20"/>
      <c r="G140" s="4"/>
      <c r="H140" s="4"/>
      <c r="I140" s="17"/>
      <c r="J140" s="4"/>
    </row>
    <row r="141" spans="1:10">
      <c r="A141" s="20"/>
      <c r="B141" s="4" t="s">
        <v>8</v>
      </c>
      <c r="C141" s="48">
        <v>37168</v>
      </c>
      <c r="D141" s="17"/>
      <c r="E141" s="55"/>
      <c r="F141" s="20"/>
      <c r="G141" s="4"/>
      <c r="H141" s="4"/>
      <c r="I141" s="17"/>
      <c r="J141" s="4"/>
    </row>
    <row r="143" spans="1:10" ht="12" customHeight="1"/>
    <row r="145" spans="1:7">
      <c r="G145" s="20" t="s">
        <v>51</v>
      </c>
    </row>
    <row r="151" spans="1:7">
      <c r="A151" s="24"/>
    </row>
    <row r="152" spans="1:7">
      <c r="A152" s="24"/>
    </row>
    <row r="153" spans="1:7">
      <c r="A153" s="24"/>
    </row>
    <row r="154" spans="1:7">
      <c r="A154" s="24"/>
    </row>
    <row r="155" spans="1:7">
      <c r="A155" s="24"/>
    </row>
    <row r="156" spans="1:7">
      <c r="A156" s="24"/>
    </row>
    <row r="158" spans="1:7">
      <c r="A158" s="24"/>
    </row>
    <row r="159" spans="1:7">
      <c r="A159" s="24"/>
    </row>
    <row r="160" spans="1:7">
      <c r="A160" s="24"/>
    </row>
    <row r="161" spans="1:6">
      <c r="A161" s="24"/>
    </row>
    <row r="162" spans="1:6">
      <c r="A162" s="24"/>
    </row>
    <row r="163" spans="1:6">
      <c r="A163" s="24"/>
    </row>
    <row r="164" spans="1:6">
      <c r="A164" s="24"/>
    </row>
    <row r="165" spans="1:6">
      <c r="A165" s="24"/>
    </row>
    <row r="166" spans="1:6">
      <c r="A166" s="24"/>
    </row>
    <row r="167" spans="1:6">
      <c r="A167" s="24"/>
    </row>
    <row r="168" spans="1:6">
      <c r="A168" s="24"/>
    </row>
    <row r="169" spans="1:6">
      <c r="A169" s="24"/>
    </row>
    <row r="170" spans="1:6">
      <c r="A170" s="24"/>
    </row>
    <row r="171" spans="1:6">
      <c r="A171" s="24"/>
    </row>
    <row r="172" spans="1:6">
      <c r="A172" s="24"/>
    </row>
    <row r="173" spans="1:6">
      <c r="A173" s="24"/>
    </row>
    <row r="174" spans="1:6">
      <c r="F174" s="82"/>
    </row>
  </sheetData>
  <mergeCells count="2">
    <mergeCell ref="A1:I1"/>
    <mergeCell ref="A2:I2"/>
  </mergeCells>
  <pageMargins left="0.39370078740157483" right="0.39370078740157483" top="0.59055118110236227" bottom="0.39370078740157483" header="0.51181102362204722" footer="0.51181102362204722"/>
  <pageSetup paperSize="9" scale="95" orientation="portrait" r:id="rId1"/>
  <headerFooter alignWithMargins="0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3"/>
  <sheetViews>
    <sheetView topLeftCell="A100" workbookViewId="0">
      <selection activeCell="K3" sqref="K1:K1048576"/>
    </sheetView>
  </sheetViews>
  <sheetFormatPr defaultRowHeight="12.75"/>
  <cols>
    <col min="1" max="1" width="7.140625" style="10" customWidth="1"/>
    <col min="2" max="2" width="17.7109375" style="4" customWidth="1"/>
    <col min="3" max="3" width="7.28515625" style="65" customWidth="1"/>
    <col min="4" max="4" width="13.85546875" style="4" customWidth="1"/>
    <col min="5" max="5" width="6.42578125" style="12" customWidth="1"/>
    <col min="6" max="6" width="5.140625" style="4" customWidth="1"/>
    <col min="7" max="7" width="7.140625" style="10" customWidth="1"/>
    <col min="8" max="8" width="17.7109375" style="10" customWidth="1"/>
    <col min="9" max="9" width="7.28515625" style="65" customWidth="1"/>
    <col min="10" max="10" width="13.85546875" style="4" customWidth="1"/>
    <col min="11" max="11" width="6.85546875" style="17" customWidth="1"/>
    <col min="12" max="16384" width="9.140625" style="4"/>
  </cols>
  <sheetData>
    <row r="1" spans="1:11" ht="14.25">
      <c r="A1" s="106" t="s">
        <v>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4.25">
      <c r="A2" s="106" t="s">
        <v>328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>
      <c r="A3" s="54"/>
      <c r="B3" s="54"/>
      <c r="C3" s="64"/>
      <c r="D3" s="54"/>
      <c r="E3" s="10"/>
      <c r="F3" s="54"/>
      <c r="G3" s="54"/>
      <c r="H3" s="54"/>
      <c r="I3" s="64"/>
      <c r="J3" s="54"/>
      <c r="K3" s="97"/>
    </row>
    <row r="4" spans="1:11">
      <c r="A4" s="4"/>
      <c r="F4" s="55"/>
      <c r="G4" s="4"/>
      <c r="H4" s="4"/>
    </row>
    <row r="5" spans="1:11">
      <c r="A5" s="42" t="s">
        <v>10</v>
      </c>
      <c r="B5" s="42"/>
      <c r="C5" s="66"/>
      <c r="D5" s="42"/>
      <c r="E5" s="96" t="s">
        <v>2</v>
      </c>
      <c r="F5" s="43"/>
      <c r="G5" s="44"/>
      <c r="H5" s="44"/>
      <c r="I5" s="67"/>
      <c r="J5" s="44"/>
      <c r="K5" s="98" t="s">
        <v>2</v>
      </c>
    </row>
    <row r="6" spans="1:11">
      <c r="A6" s="104" t="s">
        <v>20</v>
      </c>
      <c r="B6" s="4" t="s">
        <v>329</v>
      </c>
      <c r="C6" s="68">
        <v>37274</v>
      </c>
      <c r="D6" s="102" t="s">
        <v>223</v>
      </c>
      <c r="E6" s="17">
        <v>32.17</v>
      </c>
      <c r="F6" s="11"/>
      <c r="G6" s="55" t="s">
        <v>28</v>
      </c>
      <c r="H6" s="4" t="s">
        <v>330</v>
      </c>
      <c r="I6" s="68">
        <v>37311</v>
      </c>
      <c r="J6" s="102" t="s">
        <v>83</v>
      </c>
      <c r="K6" s="17">
        <v>35.44</v>
      </c>
    </row>
    <row r="7" spans="1:11">
      <c r="A7" s="104"/>
      <c r="B7" s="4" t="s">
        <v>331</v>
      </c>
      <c r="C7" s="68">
        <v>37420</v>
      </c>
      <c r="D7" s="102"/>
      <c r="E7" s="17"/>
      <c r="F7" s="11"/>
      <c r="G7" s="55"/>
      <c r="H7" s="4" t="s">
        <v>332</v>
      </c>
      <c r="I7" s="68">
        <v>37137</v>
      </c>
      <c r="J7" s="102"/>
    </row>
    <row r="8" spans="1:11">
      <c r="A8" s="104"/>
      <c r="B8" s="4" t="s">
        <v>32</v>
      </c>
      <c r="C8" s="68">
        <v>37658</v>
      </c>
      <c r="D8" s="102"/>
      <c r="E8" s="17"/>
      <c r="F8" s="11"/>
      <c r="G8" s="55"/>
      <c r="H8" s="4" t="s">
        <v>333</v>
      </c>
      <c r="I8" s="68">
        <v>37293</v>
      </c>
      <c r="J8" s="102"/>
    </row>
    <row r="9" spans="1:11">
      <c r="A9" s="104"/>
      <c r="B9" s="35" t="s">
        <v>334</v>
      </c>
      <c r="C9" s="69">
        <v>37153</v>
      </c>
      <c r="D9" s="102"/>
      <c r="E9" s="17"/>
      <c r="F9" s="11"/>
      <c r="G9" s="55"/>
      <c r="H9" s="4" t="s">
        <v>335</v>
      </c>
      <c r="I9" s="68">
        <v>37215</v>
      </c>
      <c r="J9" s="102"/>
    </row>
    <row r="10" spans="1:11">
      <c r="A10" s="104" t="s">
        <v>22</v>
      </c>
      <c r="B10" s="4" t="s">
        <v>30</v>
      </c>
      <c r="D10" s="102" t="s">
        <v>226</v>
      </c>
      <c r="E10" s="17">
        <v>33.64</v>
      </c>
      <c r="F10" s="11"/>
      <c r="G10" s="55" t="s">
        <v>29</v>
      </c>
      <c r="H10" s="9" t="s">
        <v>336</v>
      </c>
      <c r="I10" s="68">
        <v>37137</v>
      </c>
      <c r="J10" s="102" t="s">
        <v>77</v>
      </c>
      <c r="K10" s="17">
        <v>35.479999999999997</v>
      </c>
    </row>
    <row r="11" spans="1:11">
      <c r="A11" s="104"/>
      <c r="B11" s="4" t="s">
        <v>33</v>
      </c>
      <c r="D11" s="102"/>
      <c r="E11" s="17"/>
      <c r="F11" s="11"/>
      <c r="G11" s="55"/>
      <c r="H11" s="4" t="s">
        <v>337</v>
      </c>
      <c r="I11" s="68">
        <v>37152</v>
      </c>
      <c r="J11" s="102"/>
    </row>
    <row r="12" spans="1:11">
      <c r="A12" s="104"/>
      <c r="B12" s="4" t="s">
        <v>338</v>
      </c>
      <c r="D12" s="102"/>
      <c r="E12" s="17"/>
      <c r="F12" s="11"/>
      <c r="G12" s="55"/>
      <c r="H12" s="4" t="s">
        <v>339</v>
      </c>
      <c r="I12" s="68">
        <v>36808</v>
      </c>
      <c r="J12" s="102"/>
    </row>
    <row r="13" spans="1:11">
      <c r="A13" s="104"/>
      <c r="B13" s="4" t="s">
        <v>34</v>
      </c>
      <c r="D13" s="102"/>
      <c r="E13" s="17"/>
      <c r="F13" s="11"/>
      <c r="G13" s="55"/>
      <c r="H13" s="4" t="s">
        <v>340</v>
      </c>
      <c r="I13" s="68">
        <v>37118</v>
      </c>
      <c r="J13" s="102"/>
    </row>
    <row r="14" spans="1:11">
      <c r="A14" s="104" t="s">
        <v>23</v>
      </c>
      <c r="B14" s="4" t="s">
        <v>341</v>
      </c>
      <c r="C14" s="68">
        <v>37618</v>
      </c>
      <c r="D14" s="102" t="s">
        <v>342</v>
      </c>
      <c r="E14" s="17">
        <v>34.369999999999997</v>
      </c>
      <c r="F14" s="11"/>
      <c r="G14" s="55" t="s">
        <v>36</v>
      </c>
      <c r="H14" s="4" t="s">
        <v>343</v>
      </c>
      <c r="I14" s="68">
        <v>37287</v>
      </c>
      <c r="J14" s="102" t="s">
        <v>225</v>
      </c>
      <c r="K14" s="17">
        <v>35.85</v>
      </c>
    </row>
    <row r="15" spans="1:11">
      <c r="A15" s="104"/>
      <c r="B15" s="4" t="s">
        <v>344</v>
      </c>
      <c r="C15" s="68"/>
      <c r="D15" s="102"/>
      <c r="E15" s="17"/>
      <c r="F15" s="11"/>
      <c r="G15" s="55"/>
      <c r="H15" s="9" t="s">
        <v>345</v>
      </c>
      <c r="I15" s="68">
        <v>37781</v>
      </c>
      <c r="J15" s="102"/>
    </row>
    <row r="16" spans="1:11">
      <c r="A16" s="104"/>
      <c r="B16" s="4" t="s">
        <v>346</v>
      </c>
      <c r="C16" s="68">
        <v>37271</v>
      </c>
      <c r="D16" s="102"/>
      <c r="E16" s="17"/>
      <c r="F16" s="11"/>
      <c r="G16" s="55"/>
      <c r="H16" s="4" t="s">
        <v>347</v>
      </c>
      <c r="I16" s="68">
        <v>37163</v>
      </c>
      <c r="J16" s="102"/>
    </row>
    <row r="17" spans="1:11">
      <c r="A17" s="104"/>
      <c r="B17" s="4" t="s">
        <v>348</v>
      </c>
      <c r="C17" s="68">
        <v>37158</v>
      </c>
      <c r="D17" s="102"/>
      <c r="E17" s="17"/>
      <c r="F17" s="11"/>
      <c r="G17" s="55"/>
      <c r="H17" s="4" t="s">
        <v>349</v>
      </c>
      <c r="I17" s="68">
        <v>38486</v>
      </c>
      <c r="J17" s="102"/>
    </row>
    <row r="18" spans="1:11">
      <c r="A18" s="104" t="s">
        <v>24</v>
      </c>
      <c r="B18" s="4" t="s">
        <v>350</v>
      </c>
      <c r="C18" s="68"/>
      <c r="D18" s="103" t="s">
        <v>351</v>
      </c>
      <c r="E18" s="17">
        <v>34.65</v>
      </c>
      <c r="F18" s="11"/>
      <c r="G18" s="55" t="s">
        <v>37</v>
      </c>
      <c r="H18" s="4" t="s">
        <v>43</v>
      </c>
      <c r="I18" s="68">
        <v>37664</v>
      </c>
      <c r="J18" s="102" t="s">
        <v>59</v>
      </c>
      <c r="K18" s="17">
        <v>36.119999999999997</v>
      </c>
    </row>
    <row r="19" spans="1:11">
      <c r="A19" s="104"/>
      <c r="B19" s="4" t="s">
        <v>352</v>
      </c>
      <c r="C19" s="68"/>
      <c r="D19" s="103"/>
      <c r="E19" s="17"/>
      <c r="F19" s="11"/>
      <c r="G19" s="55"/>
      <c r="H19" s="4" t="s">
        <v>353</v>
      </c>
      <c r="I19" s="68">
        <v>38065</v>
      </c>
      <c r="J19" s="102"/>
    </row>
    <row r="20" spans="1:11">
      <c r="A20" s="104"/>
      <c r="B20" s="4" t="s">
        <v>354</v>
      </c>
      <c r="C20" s="68"/>
      <c r="D20" s="103"/>
      <c r="E20" s="17"/>
      <c r="F20" s="11"/>
      <c r="G20" s="55"/>
      <c r="H20" s="4" t="s">
        <v>355</v>
      </c>
      <c r="I20" s="68">
        <v>38104</v>
      </c>
      <c r="J20" s="102"/>
    </row>
    <row r="21" spans="1:11">
      <c r="A21" s="104"/>
      <c r="B21" s="4" t="s">
        <v>356</v>
      </c>
      <c r="C21" s="68"/>
      <c r="D21" s="103"/>
      <c r="E21" s="17"/>
      <c r="F21" s="11"/>
      <c r="G21" s="55"/>
      <c r="H21" s="4" t="s">
        <v>8</v>
      </c>
      <c r="I21" s="68">
        <v>37168</v>
      </c>
      <c r="J21" s="102"/>
    </row>
    <row r="22" spans="1:11">
      <c r="A22" s="104" t="s">
        <v>25</v>
      </c>
      <c r="B22" s="4" t="s">
        <v>357</v>
      </c>
      <c r="C22" s="68"/>
      <c r="D22" s="102" t="s">
        <v>194</v>
      </c>
      <c r="E22" s="17">
        <v>35.090000000000003</v>
      </c>
      <c r="F22" s="11"/>
      <c r="G22" s="55" t="s">
        <v>39</v>
      </c>
      <c r="H22" s="35" t="s">
        <v>358</v>
      </c>
      <c r="I22" s="69">
        <v>37237</v>
      </c>
      <c r="J22" s="102" t="s">
        <v>87</v>
      </c>
      <c r="K22" s="17">
        <v>37.880000000000003</v>
      </c>
    </row>
    <row r="23" spans="1:11">
      <c r="A23" s="104"/>
      <c r="B23" s="4" t="s">
        <v>40</v>
      </c>
      <c r="C23" s="68"/>
      <c r="D23" s="102"/>
      <c r="E23" s="17"/>
      <c r="F23" s="11"/>
      <c r="G23" s="55"/>
      <c r="H23" s="4" t="s">
        <v>359</v>
      </c>
      <c r="I23" s="65">
        <v>37768</v>
      </c>
      <c r="J23" s="102"/>
    </row>
    <row r="24" spans="1:11">
      <c r="A24" s="104"/>
      <c r="B24" s="4" t="s">
        <v>42</v>
      </c>
      <c r="C24" s="68"/>
      <c r="D24" s="102"/>
      <c r="E24" s="17"/>
      <c r="F24" s="11"/>
      <c r="G24" s="55"/>
      <c r="H24" s="35" t="s">
        <v>360</v>
      </c>
      <c r="I24" s="69">
        <v>37787</v>
      </c>
      <c r="J24" s="102"/>
    </row>
    <row r="25" spans="1:11">
      <c r="A25" s="104"/>
      <c r="B25" s="4" t="s">
        <v>41</v>
      </c>
      <c r="C25" s="68"/>
      <c r="D25" s="102"/>
      <c r="E25" s="17"/>
      <c r="F25" s="11"/>
      <c r="G25" s="55"/>
      <c r="H25" s="9" t="s">
        <v>361</v>
      </c>
      <c r="I25" s="70">
        <v>37356</v>
      </c>
      <c r="J25" s="102"/>
    </row>
    <row r="26" spans="1:11">
      <c r="A26" s="104" t="s">
        <v>26</v>
      </c>
      <c r="B26" s="35" t="s">
        <v>362</v>
      </c>
      <c r="C26" s="69">
        <v>37092</v>
      </c>
      <c r="D26" s="105" t="s">
        <v>80</v>
      </c>
      <c r="E26" s="17">
        <v>35.229999999999997</v>
      </c>
      <c r="F26" s="11"/>
      <c r="G26" s="55" t="s">
        <v>159</v>
      </c>
      <c r="H26" s="4" t="s">
        <v>363</v>
      </c>
      <c r="J26" s="102" t="s">
        <v>229</v>
      </c>
      <c r="K26" s="17">
        <v>38.840000000000003</v>
      </c>
    </row>
    <row r="27" spans="1:11">
      <c r="A27" s="104"/>
      <c r="B27" s="4" t="s">
        <v>364</v>
      </c>
      <c r="C27" s="68">
        <v>37042</v>
      </c>
      <c r="D27" s="105"/>
      <c r="E27" s="17"/>
      <c r="F27" s="11"/>
      <c r="G27" s="46"/>
      <c r="H27" s="4" t="s">
        <v>365</v>
      </c>
      <c r="J27" s="102"/>
    </row>
    <row r="28" spans="1:11">
      <c r="A28" s="104"/>
      <c r="B28" s="4" t="s">
        <v>366</v>
      </c>
      <c r="C28" s="68">
        <v>37147</v>
      </c>
      <c r="D28" s="105"/>
      <c r="E28" s="17"/>
      <c r="F28" s="11"/>
      <c r="G28" s="46"/>
      <c r="H28" s="4" t="s">
        <v>367</v>
      </c>
      <c r="J28" s="102"/>
    </row>
    <row r="29" spans="1:11">
      <c r="A29" s="104"/>
      <c r="B29" s="4" t="s">
        <v>38</v>
      </c>
      <c r="C29" s="68">
        <v>37638</v>
      </c>
      <c r="D29" s="105"/>
      <c r="E29" s="17"/>
      <c r="F29" s="11"/>
      <c r="G29" s="46"/>
      <c r="H29" s="4" t="s">
        <v>368</v>
      </c>
      <c r="J29" s="102"/>
    </row>
    <row r="30" spans="1:11">
      <c r="A30" s="102" t="s">
        <v>27</v>
      </c>
      <c r="B30" s="4" t="s">
        <v>369</v>
      </c>
      <c r="C30" s="68"/>
      <c r="D30" s="103" t="s">
        <v>370</v>
      </c>
      <c r="E30" s="17">
        <v>35.33</v>
      </c>
      <c r="F30" s="11"/>
      <c r="G30" s="46"/>
      <c r="H30" s="4"/>
      <c r="I30" s="72"/>
      <c r="J30" s="11"/>
    </row>
    <row r="31" spans="1:11">
      <c r="A31" s="102"/>
      <c r="B31" s="4" t="s">
        <v>371</v>
      </c>
      <c r="C31" s="68"/>
      <c r="D31" s="103"/>
      <c r="E31" s="17"/>
      <c r="F31" s="11"/>
      <c r="G31" s="46"/>
      <c r="H31" s="4"/>
      <c r="I31" s="72"/>
      <c r="J31" s="11"/>
    </row>
    <row r="32" spans="1:11">
      <c r="A32" s="102"/>
      <c r="B32" s="4" t="s">
        <v>352</v>
      </c>
      <c r="C32" s="68"/>
      <c r="D32" s="103"/>
      <c r="E32" s="17"/>
      <c r="F32" s="11"/>
      <c r="G32" s="46"/>
      <c r="H32" s="4"/>
      <c r="I32" s="72"/>
      <c r="J32" s="11"/>
    </row>
    <row r="33" spans="1:11">
      <c r="A33" s="102"/>
      <c r="B33" s="4" t="s">
        <v>50</v>
      </c>
      <c r="C33" s="68"/>
      <c r="D33" s="103"/>
      <c r="E33" s="17"/>
      <c r="F33" s="11"/>
      <c r="G33" s="46"/>
      <c r="H33" s="4"/>
      <c r="I33" s="72"/>
      <c r="J33" s="11"/>
    </row>
    <row r="35" spans="1:11">
      <c r="A35" s="42" t="s">
        <v>0</v>
      </c>
      <c r="B35" s="42"/>
      <c r="C35" s="66"/>
      <c r="D35" s="42"/>
      <c r="E35" s="96" t="s">
        <v>2</v>
      </c>
      <c r="F35" s="43"/>
      <c r="G35" s="44"/>
      <c r="H35" s="44"/>
      <c r="I35" s="67"/>
      <c r="J35" s="44"/>
      <c r="K35" s="98" t="s">
        <v>2</v>
      </c>
    </row>
    <row r="36" spans="1:11">
      <c r="A36" s="12" t="s">
        <v>372</v>
      </c>
      <c r="B36" s="4" t="s">
        <v>329</v>
      </c>
      <c r="C36" s="65">
        <v>37274</v>
      </c>
      <c r="D36" s="22" t="s">
        <v>72</v>
      </c>
      <c r="E36" s="13">
        <v>8.3800000000000008</v>
      </c>
      <c r="F36" s="55"/>
      <c r="G36" s="12" t="s">
        <v>373</v>
      </c>
      <c r="H36" s="4" t="s">
        <v>365</v>
      </c>
      <c r="J36" s="9" t="s">
        <v>214</v>
      </c>
      <c r="K36" s="13">
        <v>9.32</v>
      </c>
    </row>
    <row r="37" spans="1:11">
      <c r="A37" s="12" t="s">
        <v>374</v>
      </c>
      <c r="B37" s="4" t="s">
        <v>375</v>
      </c>
      <c r="D37" s="73" t="s">
        <v>131</v>
      </c>
      <c r="E37" s="13">
        <v>8.58</v>
      </c>
      <c r="F37" s="55"/>
      <c r="G37" s="12" t="s">
        <v>376</v>
      </c>
      <c r="H37" s="4" t="s">
        <v>377</v>
      </c>
      <c r="I37" s="70">
        <v>37356</v>
      </c>
      <c r="J37" s="9" t="s">
        <v>87</v>
      </c>
      <c r="K37" s="13">
        <v>9.32</v>
      </c>
    </row>
    <row r="38" spans="1:11">
      <c r="A38" s="12" t="s">
        <v>378</v>
      </c>
      <c r="B38" s="4" t="s">
        <v>364</v>
      </c>
      <c r="C38" s="65">
        <v>37042</v>
      </c>
      <c r="D38" s="19" t="s">
        <v>80</v>
      </c>
      <c r="E38" s="13">
        <v>8.6199999999999992</v>
      </c>
      <c r="F38" s="3"/>
      <c r="G38" s="12" t="s">
        <v>379</v>
      </c>
      <c r="H38" s="4" t="s">
        <v>34</v>
      </c>
      <c r="I38" s="65">
        <v>37239</v>
      </c>
      <c r="J38" s="9" t="s">
        <v>214</v>
      </c>
      <c r="K38" s="13">
        <v>9.36</v>
      </c>
    </row>
    <row r="39" spans="1:11">
      <c r="A39" s="12" t="s">
        <v>380</v>
      </c>
      <c r="B39" s="4" t="s">
        <v>381</v>
      </c>
      <c r="C39" s="65">
        <v>37168</v>
      </c>
      <c r="D39" s="22" t="s">
        <v>52</v>
      </c>
      <c r="E39" s="13">
        <v>8.66</v>
      </c>
      <c r="F39" s="55"/>
      <c r="G39" s="12" t="s">
        <v>382</v>
      </c>
      <c r="H39" s="4" t="s">
        <v>8</v>
      </c>
      <c r="I39" s="65">
        <v>37168</v>
      </c>
      <c r="J39" s="4" t="s">
        <v>59</v>
      </c>
      <c r="K39" s="13">
        <v>9.44</v>
      </c>
    </row>
    <row r="40" spans="1:11">
      <c r="A40" s="12" t="s">
        <v>383</v>
      </c>
      <c r="B40" s="4" t="s">
        <v>331</v>
      </c>
      <c r="C40" s="65">
        <v>37420</v>
      </c>
      <c r="D40" s="22" t="s">
        <v>72</v>
      </c>
      <c r="E40" s="13">
        <v>8.74</v>
      </c>
      <c r="F40" s="55"/>
      <c r="G40" s="12" t="s">
        <v>384</v>
      </c>
      <c r="H40" s="4" t="s">
        <v>43</v>
      </c>
      <c r="I40" s="65">
        <v>37664</v>
      </c>
      <c r="J40" s="4" t="s">
        <v>59</v>
      </c>
      <c r="K40" s="13">
        <v>9.5</v>
      </c>
    </row>
    <row r="41" spans="1:11">
      <c r="A41" s="12" t="s">
        <v>385</v>
      </c>
      <c r="B41" s="4" t="s">
        <v>341</v>
      </c>
      <c r="C41" s="65">
        <v>37618</v>
      </c>
      <c r="D41" s="22" t="s">
        <v>342</v>
      </c>
      <c r="E41" s="13">
        <v>8.83</v>
      </c>
      <c r="F41" s="3"/>
      <c r="G41" s="12" t="s">
        <v>386</v>
      </c>
      <c r="H41" s="4" t="s">
        <v>353</v>
      </c>
      <c r="I41" s="65">
        <v>38065</v>
      </c>
      <c r="J41" s="4" t="s">
        <v>59</v>
      </c>
      <c r="K41" s="13">
        <v>9.56</v>
      </c>
    </row>
    <row r="42" spans="1:11">
      <c r="A42" s="12" t="s">
        <v>385</v>
      </c>
      <c r="B42" s="4" t="s">
        <v>387</v>
      </c>
      <c r="D42" s="9" t="s">
        <v>214</v>
      </c>
      <c r="E42" s="13">
        <v>8.83</v>
      </c>
      <c r="F42" s="3"/>
      <c r="G42" s="12" t="s">
        <v>388</v>
      </c>
      <c r="H42" s="45" t="s">
        <v>389</v>
      </c>
      <c r="I42" s="74">
        <v>37787</v>
      </c>
      <c r="J42" s="9" t="s">
        <v>87</v>
      </c>
      <c r="K42" s="13">
        <v>9.61</v>
      </c>
    </row>
    <row r="43" spans="1:11">
      <c r="A43" s="12" t="s">
        <v>390</v>
      </c>
      <c r="B43" s="4" t="s">
        <v>352</v>
      </c>
      <c r="D43" s="73" t="s">
        <v>131</v>
      </c>
      <c r="E43" s="13">
        <v>8.89</v>
      </c>
      <c r="F43" s="3"/>
      <c r="G43" s="12" t="s">
        <v>391</v>
      </c>
      <c r="H43" s="4" t="s">
        <v>392</v>
      </c>
      <c r="I43" s="65">
        <v>36808</v>
      </c>
      <c r="J43" s="22" t="s">
        <v>77</v>
      </c>
      <c r="K43" s="13">
        <v>9.66</v>
      </c>
    </row>
    <row r="44" spans="1:11">
      <c r="A44" s="12" t="s">
        <v>390</v>
      </c>
      <c r="B44" s="4" t="s">
        <v>40</v>
      </c>
      <c r="C44" s="65">
        <v>37144</v>
      </c>
      <c r="D44" s="22" t="s">
        <v>194</v>
      </c>
      <c r="E44" s="13">
        <v>8.9600000000000009</v>
      </c>
      <c r="F44" s="3"/>
      <c r="G44" s="12" t="s">
        <v>393</v>
      </c>
      <c r="H44" s="4" t="s">
        <v>357</v>
      </c>
      <c r="I44" s="65">
        <v>37260</v>
      </c>
      <c r="J44" s="22" t="s">
        <v>194</v>
      </c>
      <c r="K44" s="13">
        <v>9.74</v>
      </c>
    </row>
    <row r="45" spans="1:11">
      <c r="A45" s="12" t="s">
        <v>394</v>
      </c>
      <c r="B45" s="4" t="s">
        <v>395</v>
      </c>
      <c r="C45" s="65">
        <v>37118</v>
      </c>
      <c r="D45" s="22" t="s">
        <v>77</v>
      </c>
      <c r="E45" s="13">
        <v>8.9600000000000009</v>
      </c>
      <c r="F45" s="3"/>
      <c r="G45" s="12" t="s">
        <v>396</v>
      </c>
      <c r="H45" s="4" t="s">
        <v>397</v>
      </c>
      <c r="I45" s="65">
        <v>37115</v>
      </c>
      <c r="J45" s="22" t="s">
        <v>77</v>
      </c>
      <c r="K45" s="13">
        <v>9.83</v>
      </c>
    </row>
    <row r="46" spans="1:11">
      <c r="A46" s="12" t="s">
        <v>398</v>
      </c>
      <c r="B46" s="35" t="s">
        <v>362</v>
      </c>
      <c r="C46" s="75">
        <v>37092</v>
      </c>
      <c r="D46" s="19" t="s">
        <v>80</v>
      </c>
      <c r="E46" s="13">
        <v>9.0500000000000007</v>
      </c>
      <c r="F46" s="55"/>
      <c r="G46" s="12" t="s">
        <v>399</v>
      </c>
      <c r="H46" s="4" t="s">
        <v>400</v>
      </c>
      <c r="I46" s="65">
        <v>37687</v>
      </c>
      <c r="J46" s="22" t="s">
        <v>342</v>
      </c>
      <c r="K46" s="13">
        <v>9.9600000000000009</v>
      </c>
    </row>
    <row r="47" spans="1:11">
      <c r="A47" s="12" t="s">
        <v>401</v>
      </c>
      <c r="B47" s="4" t="s">
        <v>402</v>
      </c>
      <c r="C47" s="65">
        <v>36974</v>
      </c>
      <c r="D47" s="22" t="s">
        <v>342</v>
      </c>
      <c r="E47" s="13">
        <v>9.14</v>
      </c>
      <c r="F47" s="3"/>
      <c r="G47" s="12" t="s">
        <v>403</v>
      </c>
      <c r="H47" s="4" t="s">
        <v>330</v>
      </c>
      <c r="I47" s="65">
        <v>37311</v>
      </c>
      <c r="J47" s="22" t="s">
        <v>83</v>
      </c>
      <c r="K47" s="13">
        <v>10.14</v>
      </c>
    </row>
    <row r="48" spans="1:11">
      <c r="A48" s="12" t="s">
        <v>404</v>
      </c>
      <c r="B48" s="4" t="s">
        <v>405</v>
      </c>
      <c r="C48" s="65">
        <v>37483</v>
      </c>
      <c r="D48" s="9" t="s">
        <v>87</v>
      </c>
      <c r="E48" s="13">
        <v>9.2799999999999994</v>
      </c>
      <c r="F48" s="55"/>
      <c r="G48" s="12" t="s">
        <v>406</v>
      </c>
      <c r="H48" s="4" t="s">
        <v>407</v>
      </c>
      <c r="I48" s="65">
        <v>37683</v>
      </c>
      <c r="J48" s="22" t="s">
        <v>83</v>
      </c>
      <c r="K48" s="13">
        <v>10.42</v>
      </c>
    </row>
    <row r="49" spans="1:11">
      <c r="A49" s="12" t="s">
        <v>373</v>
      </c>
      <c r="B49" s="4" t="s">
        <v>356</v>
      </c>
      <c r="D49" s="73" t="s">
        <v>131</v>
      </c>
      <c r="E49" s="13">
        <v>9.32</v>
      </c>
      <c r="F49" s="55"/>
      <c r="G49" s="4"/>
      <c r="H49" s="4"/>
    </row>
    <row r="51" spans="1:11">
      <c r="A51" s="42" t="s">
        <v>157</v>
      </c>
      <c r="B51" s="42"/>
      <c r="C51" s="66"/>
      <c r="D51" s="42"/>
      <c r="E51" s="96" t="s">
        <v>2</v>
      </c>
      <c r="F51" s="43"/>
      <c r="G51" s="44"/>
      <c r="H51" s="44"/>
      <c r="I51" s="67"/>
      <c r="J51" s="44"/>
      <c r="K51" s="98" t="s">
        <v>2</v>
      </c>
    </row>
    <row r="52" spans="1:11">
      <c r="A52" s="12" t="s">
        <v>372</v>
      </c>
      <c r="B52" s="4" t="s">
        <v>381</v>
      </c>
      <c r="C52" s="68">
        <v>37168</v>
      </c>
      <c r="D52" s="22" t="s">
        <v>52</v>
      </c>
      <c r="E52" s="13">
        <v>45.18</v>
      </c>
      <c r="F52" s="55"/>
      <c r="G52" s="12" t="s">
        <v>161</v>
      </c>
      <c r="H52" s="4" t="s">
        <v>346</v>
      </c>
      <c r="I52" s="68">
        <v>37271</v>
      </c>
      <c r="J52" s="22" t="s">
        <v>342</v>
      </c>
      <c r="K52" s="13" t="s">
        <v>408</v>
      </c>
    </row>
    <row r="53" spans="1:11">
      <c r="A53" s="12" t="s">
        <v>374</v>
      </c>
      <c r="B53" s="4" t="s">
        <v>32</v>
      </c>
      <c r="C53" s="68">
        <v>37658</v>
      </c>
      <c r="D53" s="22" t="s">
        <v>72</v>
      </c>
      <c r="E53" s="13" t="s">
        <v>409</v>
      </c>
      <c r="F53" s="55"/>
      <c r="G53" s="12" t="s">
        <v>160</v>
      </c>
      <c r="H53" s="4" t="s">
        <v>343</v>
      </c>
      <c r="I53" s="68">
        <v>37287</v>
      </c>
      <c r="J53" s="22" t="s">
        <v>72</v>
      </c>
      <c r="K53" s="13" t="s">
        <v>410</v>
      </c>
    </row>
    <row r="54" spans="1:11">
      <c r="A54" s="12" t="s">
        <v>378</v>
      </c>
      <c r="B54" s="4" t="s">
        <v>329</v>
      </c>
      <c r="C54" s="68">
        <v>37274</v>
      </c>
      <c r="D54" s="22" t="s">
        <v>72</v>
      </c>
      <c r="E54" s="13" t="s">
        <v>411</v>
      </c>
      <c r="F54" s="55"/>
      <c r="G54" s="12" t="s">
        <v>162</v>
      </c>
      <c r="H54" s="4" t="s">
        <v>400</v>
      </c>
      <c r="I54" s="68">
        <v>37687</v>
      </c>
      <c r="J54" s="22" t="s">
        <v>342</v>
      </c>
      <c r="K54" s="13">
        <v>52.83</v>
      </c>
    </row>
    <row r="55" spans="1:11">
      <c r="A55" s="12" t="s">
        <v>380</v>
      </c>
      <c r="B55" s="4" t="s">
        <v>412</v>
      </c>
      <c r="C55" s="68">
        <v>37586</v>
      </c>
      <c r="D55" s="9" t="s">
        <v>87</v>
      </c>
      <c r="E55" s="13" t="s">
        <v>413</v>
      </c>
      <c r="F55" s="55"/>
      <c r="G55" s="12" t="s">
        <v>101</v>
      </c>
      <c r="H55" s="4" t="s">
        <v>414</v>
      </c>
      <c r="I55" s="68">
        <v>37152</v>
      </c>
      <c r="J55" s="22" t="s">
        <v>77</v>
      </c>
      <c r="K55" s="13" t="s">
        <v>415</v>
      </c>
    </row>
    <row r="56" spans="1:11">
      <c r="A56" s="12" t="s">
        <v>383</v>
      </c>
      <c r="B56" s="4" t="s">
        <v>42</v>
      </c>
      <c r="C56" s="68">
        <v>37110</v>
      </c>
      <c r="D56" s="9" t="s">
        <v>194</v>
      </c>
      <c r="E56" s="13" t="s">
        <v>416</v>
      </c>
      <c r="F56" s="55"/>
      <c r="G56" s="12" t="s">
        <v>102</v>
      </c>
      <c r="H56" s="4" t="s">
        <v>417</v>
      </c>
      <c r="I56" s="68"/>
      <c r="J56" s="4" t="s">
        <v>80</v>
      </c>
      <c r="K56" s="13" t="s">
        <v>418</v>
      </c>
    </row>
    <row r="57" spans="1:11">
      <c r="A57" s="12" t="s">
        <v>419</v>
      </c>
      <c r="B57" s="4" t="s">
        <v>375</v>
      </c>
      <c r="C57" s="68"/>
      <c r="D57" s="73" t="s">
        <v>131</v>
      </c>
      <c r="E57" s="13" t="s">
        <v>420</v>
      </c>
      <c r="F57" s="55"/>
      <c r="G57" s="12" t="s">
        <v>163</v>
      </c>
      <c r="H57" s="4" t="s">
        <v>421</v>
      </c>
      <c r="I57" s="68">
        <v>37246</v>
      </c>
      <c r="J57" s="4" t="s">
        <v>59</v>
      </c>
      <c r="K57" s="13">
        <v>53.95</v>
      </c>
    </row>
    <row r="58" spans="1:11">
      <c r="A58" s="12" t="s">
        <v>422</v>
      </c>
      <c r="B58" s="4" t="s">
        <v>40</v>
      </c>
      <c r="C58" s="65">
        <v>37144</v>
      </c>
      <c r="D58" s="22" t="s">
        <v>194</v>
      </c>
      <c r="E58" s="13" t="s">
        <v>423</v>
      </c>
      <c r="F58" s="55"/>
      <c r="G58" s="12" t="s">
        <v>164</v>
      </c>
      <c r="H58" s="35" t="s">
        <v>359</v>
      </c>
      <c r="I58" s="69">
        <v>37768</v>
      </c>
      <c r="J58" s="9" t="s">
        <v>87</v>
      </c>
      <c r="K58" s="13" t="s">
        <v>424</v>
      </c>
    </row>
    <row r="59" spans="1:11">
      <c r="A59" s="12" t="s">
        <v>425</v>
      </c>
      <c r="B59" s="35" t="s">
        <v>338</v>
      </c>
      <c r="C59" s="69"/>
      <c r="D59" s="9" t="s">
        <v>214</v>
      </c>
      <c r="E59" s="13" t="s">
        <v>426</v>
      </c>
      <c r="F59" s="55"/>
      <c r="G59" s="12" t="s">
        <v>104</v>
      </c>
      <c r="H59" s="4" t="s">
        <v>427</v>
      </c>
      <c r="I59" s="68">
        <v>37530</v>
      </c>
      <c r="J59" s="4" t="s">
        <v>80</v>
      </c>
      <c r="K59" s="13" t="s">
        <v>428</v>
      </c>
    </row>
    <row r="60" spans="1:11">
      <c r="A60" s="12" t="s">
        <v>429</v>
      </c>
      <c r="B60" s="4" t="s">
        <v>369</v>
      </c>
      <c r="C60" s="68"/>
      <c r="D60" s="22" t="s">
        <v>131</v>
      </c>
      <c r="E60" s="13" t="s">
        <v>430</v>
      </c>
      <c r="F60" s="55"/>
      <c r="G60" s="12" t="s">
        <v>105</v>
      </c>
      <c r="H60" s="4" t="s">
        <v>45</v>
      </c>
      <c r="I60" s="68">
        <v>37554</v>
      </c>
      <c r="J60" s="4" t="s">
        <v>80</v>
      </c>
      <c r="K60" s="13" t="s">
        <v>431</v>
      </c>
    </row>
    <row r="61" spans="1:11">
      <c r="A61" s="12" t="s">
        <v>394</v>
      </c>
      <c r="B61" s="4" t="s">
        <v>332</v>
      </c>
      <c r="C61" s="68">
        <v>37137</v>
      </c>
      <c r="D61" s="22" t="s">
        <v>83</v>
      </c>
      <c r="E61" s="13" t="s">
        <v>432</v>
      </c>
      <c r="F61" s="55"/>
      <c r="G61" s="12" t="s">
        <v>165</v>
      </c>
      <c r="H61" s="4" t="s">
        <v>433</v>
      </c>
      <c r="I61" s="68">
        <v>37450</v>
      </c>
      <c r="J61" s="22" t="s">
        <v>342</v>
      </c>
      <c r="K61" s="13" t="s">
        <v>434</v>
      </c>
    </row>
    <row r="62" spans="1:11">
      <c r="A62" s="12" t="s">
        <v>398</v>
      </c>
      <c r="B62" s="4" t="s">
        <v>371</v>
      </c>
      <c r="C62" s="68"/>
      <c r="D62" s="73" t="s">
        <v>131</v>
      </c>
      <c r="E62" s="13" t="s">
        <v>435</v>
      </c>
      <c r="F62" s="55"/>
      <c r="G62" s="12" t="s">
        <v>166</v>
      </c>
      <c r="H62" s="4" t="s">
        <v>407</v>
      </c>
      <c r="I62" s="68">
        <v>37683</v>
      </c>
      <c r="J62" s="22" t="s">
        <v>83</v>
      </c>
      <c r="K62" s="13" t="s">
        <v>436</v>
      </c>
    </row>
    <row r="63" spans="1:11">
      <c r="A63" s="12" t="s">
        <v>401</v>
      </c>
      <c r="B63" s="35" t="s">
        <v>365</v>
      </c>
      <c r="C63" s="69"/>
      <c r="D63" s="9" t="s">
        <v>214</v>
      </c>
      <c r="E63" s="13" t="s">
        <v>437</v>
      </c>
      <c r="F63" s="55"/>
      <c r="G63" s="12" t="s">
        <v>107</v>
      </c>
      <c r="H63" s="4" t="s">
        <v>438</v>
      </c>
      <c r="I63" s="68">
        <v>37978</v>
      </c>
      <c r="J63" s="22" t="s">
        <v>77</v>
      </c>
      <c r="K63" s="13" t="s">
        <v>439</v>
      </c>
    </row>
    <row r="64" spans="1:11">
      <c r="A64" s="12" t="s">
        <v>404</v>
      </c>
      <c r="B64" s="35" t="s">
        <v>440</v>
      </c>
      <c r="C64" s="69">
        <v>37237</v>
      </c>
      <c r="D64" s="9" t="s">
        <v>87</v>
      </c>
      <c r="E64" s="13" t="s">
        <v>441</v>
      </c>
      <c r="F64" s="55"/>
      <c r="G64" s="12" t="s">
        <v>108</v>
      </c>
      <c r="H64" s="4" t="s">
        <v>355</v>
      </c>
      <c r="I64" s="68">
        <v>38104</v>
      </c>
      <c r="J64" s="4" t="s">
        <v>59</v>
      </c>
      <c r="K64" s="13" t="s">
        <v>442</v>
      </c>
    </row>
    <row r="66" spans="1:11">
      <c r="A66" s="42" t="s">
        <v>443</v>
      </c>
      <c r="B66" s="42"/>
      <c r="C66" s="66"/>
      <c r="D66" s="42"/>
      <c r="E66" s="96" t="s">
        <v>444</v>
      </c>
      <c r="F66" s="43"/>
      <c r="G66" s="44"/>
      <c r="H66" s="44"/>
      <c r="I66" s="67"/>
      <c r="J66" s="44"/>
      <c r="K66" s="98" t="s">
        <v>444</v>
      </c>
    </row>
    <row r="67" spans="1:11">
      <c r="A67" s="12" t="s">
        <v>372</v>
      </c>
      <c r="B67" s="4" t="s">
        <v>331</v>
      </c>
      <c r="C67" s="65">
        <v>37420</v>
      </c>
      <c r="D67" s="22" t="s">
        <v>72</v>
      </c>
      <c r="E67" s="88">
        <v>1.7788194444444446E-3</v>
      </c>
      <c r="G67" s="12" t="s">
        <v>161</v>
      </c>
      <c r="H67" s="9" t="s">
        <v>345</v>
      </c>
      <c r="I67" s="68">
        <v>37781</v>
      </c>
      <c r="J67" s="22" t="s">
        <v>72</v>
      </c>
      <c r="K67" s="88">
        <v>2.0357638888888886E-3</v>
      </c>
    </row>
    <row r="68" spans="1:11">
      <c r="A68" s="12" t="s">
        <v>374</v>
      </c>
      <c r="B68" s="4" t="s">
        <v>445</v>
      </c>
      <c r="D68" s="4" t="s">
        <v>194</v>
      </c>
      <c r="E68" s="88">
        <v>1.7991898148148149E-3</v>
      </c>
      <c r="G68" s="12" t="s">
        <v>160</v>
      </c>
      <c r="H68" s="4" t="s">
        <v>446</v>
      </c>
      <c r="I68" s="65">
        <v>38009</v>
      </c>
      <c r="J68" s="9" t="s">
        <v>87</v>
      </c>
      <c r="K68" s="88">
        <v>2.0434027777777777E-3</v>
      </c>
    </row>
    <row r="69" spans="1:11">
      <c r="A69" s="12" t="s">
        <v>378</v>
      </c>
      <c r="B69" s="9" t="s">
        <v>356</v>
      </c>
      <c r="C69" s="68"/>
      <c r="D69" s="73" t="s">
        <v>131</v>
      </c>
      <c r="E69" s="88">
        <v>1.8258101851851849E-3</v>
      </c>
      <c r="G69" s="12" t="s">
        <v>162</v>
      </c>
      <c r="H69" s="4" t="s">
        <v>330</v>
      </c>
      <c r="I69" s="65">
        <v>37311</v>
      </c>
      <c r="J69" s="22" t="s">
        <v>83</v>
      </c>
      <c r="K69" s="88">
        <v>2.044212962962963E-3</v>
      </c>
    </row>
    <row r="70" spans="1:11">
      <c r="A70" s="12" t="s">
        <v>380</v>
      </c>
      <c r="B70" s="9" t="s">
        <v>31</v>
      </c>
      <c r="C70" s="68"/>
      <c r="D70" s="73" t="s">
        <v>131</v>
      </c>
      <c r="E70" s="88">
        <v>1.8552083333333335E-3</v>
      </c>
      <c r="G70" s="12" t="s">
        <v>101</v>
      </c>
      <c r="H70" s="4" t="s">
        <v>447</v>
      </c>
      <c r="I70" s="65">
        <v>38113</v>
      </c>
      <c r="J70" s="22" t="s">
        <v>77</v>
      </c>
      <c r="K70" s="88">
        <v>2.0533564814814815E-3</v>
      </c>
    </row>
    <row r="71" spans="1:11">
      <c r="A71" s="12" t="s">
        <v>383</v>
      </c>
      <c r="B71" s="9" t="s">
        <v>354</v>
      </c>
      <c r="C71" s="68"/>
      <c r="D71" s="73" t="s">
        <v>131</v>
      </c>
      <c r="E71" s="88">
        <v>1.8627314814814815E-3</v>
      </c>
      <c r="G71" s="12" t="s">
        <v>102</v>
      </c>
      <c r="H71" s="9" t="s">
        <v>448</v>
      </c>
      <c r="I71" s="68">
        <v>37363</v>
      </c>
      <c r="J71" s="22" t="s">
        <v>83</v>
      </c>
      <c r="K71" s="88">
        <v>2.070949074074074E-3</v>
      </c>
    </row>
    <row r="72" spans="1:11">
      <c r="A72" s="12" t="s">
        <v>419</v>
      </c>
      <c r="B72" s="4" t="s">
        <v>449</v>
      </c>
      <c r="C72" s="68"/>
      <c r="D72" s="9" t="s">
        <v>214</v>
      </c>
      <c r="E72" s="88">
        <v>1.8898148148148149E-3</v>
      </c>
      <c r="G72" s="12" t="s">
        <v>163</v>
      </c>
      <c r="H72" s="4" t="s">
        <v>44</v>
      </c>
      <c r="I72" s="68">
        <v>37433</v>
      </c>
      <c r="J72" s="4" t="s">
        <v>59</v>
      </c>
      <c r="K72" s="88">
        <v>2.0763888888888889E-3</v>
      </c>
    </row>
    <row r="73" spans="1:11">
      <c r="A73" s="12" t="s">
        <v>422</v>
      </c>
      <c r="B73" s="4" t="s">
        <v>450</v>
      </c>
      <c r="C73" s="68">
        <v>38006</v>
      </c>
      <c r="D73" s="22" t="s">
        <v>77</v>
      </c>
      <c r="E73" s="88">
        <v>1.891435185185185E-3</v>
      </c>
      <c r="G73" s="12" t="s">
        <v>164</v>
      </c>
      <c r="H73" s="4" t="s">
        <v>38</v>
      </c>
      <c r="I73" s="68">
        <v>37638</v>
      </c>
      <c r="J73" s="9" t="s">
        <v>80</v>
      </c>
      <c r="K73" s="88">
        <v>2.0917824074074077E-3</v>
      </c>
    </row>
    <row r="74" spans="1:11">
      <c r="A74" s="12" t="s">
        <v>425</v>
      </c>
      <c r="B74" s="4" t="s">
        <v>397</v>
      </c>
      <c r="C74" s="65">
        <v>37115</v>
      </c>
      <c r="D74" s="22" t="s">
        <v>77</v>
      </c>
      <c r="E74" s="88">
        <v>1.9283564814814814E-3</v>
      </c>
      <c r="G74" s="12" t="s">
        <v>104</v>
      </c>
      <c r="H74" s="9" t="s">
        <v>451</v>
      </c>
      <c r="I74" s="68">
        <v>37933</v>
      </c>
      <c r="J74" s="4" t="s">
        <v>59</v>
      </c>
      <c r="K74" s="88">
        <v>2.0959490740740743E-3</v>
      </c>
    </row>
    <row r="75" spans="1:11">
      <c r="A75" s="12" t="s">
        <v>429</v>
      </c>
      <c r="B75" s="9" t="s">
        <v>452</v>
      </c>
      <c r="C75" s="68">
        <v>37211</v>
      </c>
      <c r="D75" s="9" t="s">
        <v>62</v>
      </c>
      <c r="E75" s="88">
        <v>1.9390046296296297E-3</v>
      </c>
      <c r="G75" s="12" t="s">
        <v>105</v>
      </c>
      <c r="H75" s="4" t="s">
        <v>453</v>
      </c>
      <c r="I75" s="68">
        <v>37904</v>
      </c>
      <c r="J75" s="9" t="s">
        <v>80</v>
      </c>
      <c r="K75" s="88">
        <v>2.1385416666666666E-3</v>
      </c>
    </row>
    <row r="76" spans="1:11">
      <c r="A76" s="12" t="s">
        <v>394</v>
      </c>
      <c r="B76" s="4" t="s">
        <v>34</v>
      </c>
      <c r="C76" s="68"/>
      <c r="D76" s="9" t="s">
        <v>214</v>
      </c>
      <c r="E76" s="88">
        <v>1.9699074074074076E-3</v>
      </c>
      <c r="G76" s="12" t="s">
        <v>165</v>
      </c>
      <c r="H76" s="9" t="s">
        <v>454</v>
      </c>
      <c r="I76" s="68">
        <v>37489</v>
      </c>
      <c r="J76" s="4" t="s">
        <v>59</v>
      </c>
      <c r="K76" s="88">
        <v>2.1952546296296295E-3</v>
      </c>
    </row>
    <row r="77" spans="1:11">
      <c r="A77" s="12" t="s">
        <v>398</v>
      </c>
      <c r="B77" s="4" t="s">
        <v>455</v>
      </c>
      <c r="C77" s="68"/>
      <c r="D77" s="9" t="s">
        <v>214</v>
      </c>
      <c r="E77" s="88">
        <v>1.9745370370370372E-3</v>
      </c>
      <c r="G77" s="12"/>
    </row>
    <row r="78" spans="1:11">
      <c r="A78" s="12" t="s">
        <v>401</v>
      </c>
      <c r="B78" s="9" t="s">
        <v>361</v>
      </c>
      <c r="C78" s="76">
        <v>37356</v>
      </c>
      <c r="D78" s="9" t="s">
        <v>87</v>
      </c>
      <c r="E78" s="88">
        <v>2.0060185185185185E-3</v>
      </c>
      <c r="G78" s="12"/>
    </row>
    <row r="79" spans="1:11">
      <c r="A79" s="12" t="s">
        <v>404</v>
      </c>
      <c r="B79" s="4" t="s">
        <v>366</v>
      </c>
      <c r="C79" s="68">
        <v>37147</v>
      </c>
      <c r="D79" s="4" t="s">
        <v>80</v>
      </c>
      <c r="E79" s="88">
        <v>2.0245370370370369E-3</v>
      </c>
      <c r="G79" s="12"/>
    </row>
    <row r="81" spans="1:11">
      <c r="A81" s="42" t="s">
        <v>5</v>
      </c>
      <c r="B81" s="42"/>
      <c r="C81" s="66"/>
      <c r="D81" s="42"/>
      <c r="E81" s="96" t="s">
        <v>456</v>
      </c>
      <c r="F81" s="43"/>
      <c r="G81" s="44"/>
      <c r="H81" s="44"/>
      <c r="I81" s="67"/>
      <c r="J81" s="44"/>
      <c r="K81" s="98" t="s">
        <v>456</v>
      </c>
    </row>
    <row r="82" spans="1:11">
      <c r="A82" s="12" t="s">
        <v>372</v>
      </c>
      <c r="B82" s="35" t="s">
        <v>334</v>
      </c>
      <c r="C82" s="69">
        <v>37153</v>
      </c>
      <c r="D82" s="22" t="s">
        <v>72</v>
      </c>
      <c r="E82" s="17">
        <v>150</v>
      </c>
      <c r="F82" s="55"/>
      <c r="G82" s="12" t="s">
        <v>161</v>
      </c>
      <c r="H82" s="4" t="s">
        <v>457</v>
      </c>
      <c r="I82" s="68">
        <v>37225</v>
      </c>
      <c r="J82" s="9" t="s">
        <v>214</v>
      </c>
      <c r="K82" s="17">
        <v>120</v>
      </c>
    </row>
    <row r="83" spans="1:11">
      <c r="A83" s="12" t="s">
        <v>374</v>
      </c>
      <c r="B83" s="4" t="s">
        <v>402</v>
      </c>
      <c r="C83" s="68">
        <v>36974</v>
      </c>
      <c r="D83" s="22" t="s">
        <v>342</v>
      </c>
      <c r="E83" s="17">
        <v>145</v>
      </c>
      <c r="F83" s="55"/>
      <c r="G83" s="12" t="s">
        <v>160</v>
      </c>
      <c r="H83" s="4" t="s">
        <v>458</v>
      </c>
      <c r="I83" s="68"/>
      <c r="J83" s="73" t="s">
        <v>131</v>
      </c>
      <c r="K83" s="17">
        <v>120</v>
      </c>
    </row>
    <row r="84" spans="1:11">
      <c r="A84" s="12" t="s">
        <v>378</v>
      </c>
      <c r="B84" s="9" t="s">
        <v>336</v>
      </c>
      <c r="C84" s="68">
        <v>37137</v>
      </c>
      <c r="D84" s="22" t="s">
        <v>77</v>
      </c>
      <c r="E84" s="17">
        <v>135</v>
      </c>
      <c r="F84" s="55"/>
      <c r="G84" s="12" t="s">
        <v>257</v>
      </c>
      <c r="H84" s="4" t="s">
        <v>348</v>
      </c>
      <c r="I84" s="68">
        <v>37158</v>
      </c>
      <c r="J84" s="22" t="s">
        <v>342</v>
      </c>
      <c r="K84" s="17">
        <v>110</v>
      </c>
    </row>
    <row r="85" spans="1:11">
      <c r="A85" s="12" t="s">
        <v>380</v>
      </c>
      <c r="B85" s="4" t="s">
        <v>347</v>
      </c>
      <c r="C85" s="68">
        <v>37163</v>
      </c>
      <c r="D85" s="22" t="s">
        <v>72</v>
      </c>
      <c r="E85" s="17">
        <v>135</v>
      </c>
      <c r="F85" s="55"/>
      <c r="G85" s="12" t="s">
        <v>257</v>
      </c>
      <c r="H85" s="4" t="s">
        <v>459</v>
      </c>
      <c r="I85" s="68">
        <v>37978</v>
      </c>
      <c r="J85" s="22" t="s">
        <v>77</v>
      </c>
      <c r="K85" s="17">
        <v>110</v>
      </c>
    </row>
    <row r="86" spans="1:11">
      <c r="A86" s="12" t="s">
        <v>460</v>
      </c>
      <c r="B86" s="4" t="s">
        <v>363</v>
      </c>
      <c r="D86" s="9" t="s">
        <v>214</v>
      </c>
      <c r="E86" s="17">
        <v>120</v>
      </c>
      <c r="F86" s="77"/>
      <c r="G86" s="12"/>
    </row>
    <row r="87" spans="1:11">
      <c r="A87" s="12" t="s">
        <v>460</v>
      </c>
      <c r="B87" s="4" t="s">
        <v>461</v>
      </c>
      <c r="C87" s="68">
        <v>38201</v>
      </c>
      <c r="D87" s="22" t="s">
        <v>342</v>
      </c>
      <c r="E87" s="17">
        <v>130</v>
      </c>
      <c r="F87" s="77"/>
      <c r="G87" s="12"/>
    </row>
    <row r="88" spans="1:11">
      <c r="A88" s="12" t="s">
        <v>460</v>
      </c>
      <c r="B88" s="4" t="s">
        <v>35</v>
      </c>
      <c r="C88" s="68"/>
      <c r="D88" s="73" t="s">
        <v>131</v>
      </c>
      <c r="E88" s="17">
        <v>130</v>
      </c>
      <c r="F88" s="77"/>
      <c r="G88" s="12"/>
    </row>
    <row r="89" spans="1:11">
      <c r="A89" s="12" t="s">
        <v>390</v>
      </c>
      <c r="B89" s="4" t="s">
        <v>333</v>
      </c>
      <c r="C89" s="68">
        <v>37293</v>
      </c>
      <c r="D89" s="22" t="s">
        <v>83</v>
      </c>
      <c r="E89" s="12">
        <v>130</v>
      </c>
      <c r="G89" s="12"/>
    </row>
    <row r="90" spans="1:11">
      <c r="A90" s="12" t="s">
        <v>390</v>
      </c>
      <c r="B90" s="4" t="s">
        <v>462</v>
      </c>
      <c r="C90" s="68">
        <v>37483</v>
      </c>
      <c r="D90" s="4" t="s">
        <v>87</v>
      </c>
      <c r="E90" s="12">
        <v>130</v>
      </c>
      <c r="G90" s="12"/>
    </row>
    <row r="91" spans="1:11">
      <c r="A91" s="12" t="s">
        <v>394</v>
      </c>
      <c r="B91" s="4" t="s">
        <v>50</v>
      </c>
      <c r="C91" s="68"/>
      <c r="D91" s="73" t="s">
        <v>131</v>
      </c>
      <c r="E91" s="17">
        <v>130</v>
      </c>
      <c r="G91" s="12"/>
    </row>
    <row r="92" spans="1:11">
      <c r="A92" s="12" t="s">
        <v>398</v>
      </c>
      <c r="B92" s="4" t="s">
        <v>43</v>
      </c>
      <c r="C92" s="68">
        <v>37664</v>
      </c>
      <c r="D92" s="4" t="s">
        <v>59</v>
      </c>
      <c r="E92" s="17">
        <v>125</v>
      </c>
    </row>
    <row r="93" spans="1:11">
      <c r="A93" s="12" t="s">
        <v>401</v>
      </c>
      <c r="B93" s="4" t="s">
        <v>332</v>
      </c>
      <c r="C93" s="68">
        <v>37137</v>
      </c>
      <c r="D93" s="22" t="s">
        <v>83</v>
      </c>
      <c r="E93" s="17">
        <v>125</v>
      </c>
    </row>
    <row r="94" spans="1:11">
      <c r="A94" s="12" t="s">
        <v>404</v>
      </c>
      <c r="B94" s="35" t="s">
        <v>360</v>
      </c>
      <c r="C94" s="69">
        <v>37787</v>
      </c>
      <c r="D94" s="4" t="s">
        <v>87</v>
      </c>
      <c r="E94" s="17">
        <v>120</v>
      </c>
    </row>
    <row r="96" spans="1:11">
      <c r="A96" s="42" t="s">
        <v>6</v>
      </c>
      <c r="B96" s="42"/>
      <c r="C96" s="66"/>
      <c r="D96" s="42"/>
      <c r="E96" s="96" t="s">
        <v>456</v>
      </c>
      <c r="F96" s="43"/>
      <c r="G96" s="44"/>
      <c r="H96" s="44"/>
      <c r="I96" s="67"/>
      <c r="J96" s="44"/>
      <c r="K96" s="98" t="s">
        <v>456</v>
      </c>
    </row>
    <row r="97" spans="1:11">
      <c r="A97" s="12" t="s">
        <v>372</v>
      </c>
      <c r="B97" s="4" t="s">
        <v>333</v>
      </c>
      <c r="C97" s="68">
        <v>37293</v>
      </c>
      <c r="D97" s="22" t="s">
        <v>83</v>
      </c>
      <c r="E97" s="17">
        <v>438</v>
      </c>
      <c r="G97" s="12" t="s">
        <v>463</v>
      </c>
      <c r="H97" s="4" t="s">
        <v>337</v>
      </c>
      <c r="I97" s="68">
        <v>37152</v>
      </c>
      <c r="J97" s="22" t="s">
        <v>77</v>
      </c>
      <c r="K97" s="17">
        <v>359</v>
      </c>
    </row>
    <row r="98" spans="1:11">
      <c r="A98" s="12" t="s">
        <v>374</v>
      </c>
      <c r="B98" s="4" t="s">
        <v>349</v>
      </c>
      <c r="C98" s="68">
        <v>38486</v>
      </c>
      <c r="D98" s="22" t="s">
        <v>72</v>
      </c>
      <c r="E98" s="17">
        <v>420</v>
      </c>
      <c r="G98" s="12" t="s">
        <v>463</v>
      </c>
      <c r="H98" s="4" t="s">
        <v>366</v>
      </c>
      <c r="I98" s="68">
        <v>37147</v>
      </c>
      <c r="J98" s="4" t="s">
        <v>80</v>
      </c>
      <c r="K98" s="17">
        <v>359</v>
      </c>
    </row>
    <row r="99" spans="1:11">
      <c r="A99" s="12" t="s">
        <v>378</v>
      </c>
      <c r="B99" s="4" t="s">
        <v>41</v>
      </c>
      <c r="C99" s="68">
        <v>37150</v>
      </c>
      <c r="D99" s="9" t="s">
        <v>194</v>
      </c>
      <c r="E99" s="17">
        <v>408</v>
      </c>
      <c r="G99" s="12" t="s">
        <v>162</v>
      </c>
      <c r="H99" s="4" t="s">
        <v>464</v>
      </c>
      <c r="I99" s="68">
        <v>37202</v>
      </c>
      <c r="J99" s="22" t="s">
        <v>342</v>
      </c>
      <c r="K99" s="17">
        <v>355</v>
      </c>
    </row>
    <row r="100" spans="1:11">
      <c r="A100" s="12" t="s">
        <v>380</v>
      </c>
      <c r="B100" s="4" t="s">
        <v>32</v>
      </c>
      <c r="C100" s="68">
        <v>37658</v>
      </c>
      <c r="D100" s="22" t="s">
        <v>72</v>
      </c>
      <c r="E100" s="17">
        <v>403</v>
      </c>
      <c r="G100" s="12" t="s">
        <v>101</v>
      </c>
      <c r="H100" s="4" t="s">
        <v>347</v>
      </c>
      <c r="I100" s="68">
        <v>37163</v>
      </c>
      <c r="J100" s="22" t="s">
        <v>72</v>
      </c>
      <c r="K100" s="17">
        <v>354</v>
      </c>
    </row>
    <row r="101" spans="1:11">
      <c r="A101" s="12" t="s">
        <v>383</v>
      </c>
      <c r="B101" s="4" t="s">
        <v>42</v>
      </c>
      <c r="C101" s="68"/>
      <c r="D101" s="9" t="s">
        <v>194</v>
      </c>
      <c r="E101" s="17">
        <v>398</v>
      </c>
      <c r="G101" s="12" t="s">
        <v>102</v>
      </c>
      <c r="H101" s="9" t="s">
        <v>448</v>
      </c>
      <c r="I101" s="68">
        <v>37363</v>
      </c>
      <c r="J101" s="22" t="s">
        <v>83</v>
      </c>
      <c r="K101" s="17">
        <v>353</v>
      </c>
    </row>
    <row r="102" spans="1:11">
      <c r="A102" s="12" t="s">
        <v>419</v>
      </c>
      <c r="B102" s="4" t="s">
        <v>341</v>
      </c>
      <c r="C102" s="68">
        <v>37618</v>
      </c>
      <c r="D102" s="22" t="s">
        <v>342</v>
      </c>
      <c r="E102" s="17">
        <v>395</v>
      </c>
      <c r="G102" s="12" t="s">
        <v>163</v>
      </c>
      <c r="H102" s="4" t="s">
        <v>465</v>
      </c>
      <c r="I102" s="68"/>
      <c r="J102" s="9" t="s">
        <v>214</v>
      </c>
      <c r="K102" s="17">
        <v>340</v>
      </c>
    </row>
    <row r="103" spans="1:11">
      <c r="A103" s="12" t="s">
        <v>422</v>
      </c>
      <c r="B103" s="4" t="s">
        <v>461</v>
      </c>
      <c r="C103" s="68">
        <v>38201</v>
      </c>
      <c r="D103" s="22" t="s">
        <v>342</v>
      </c>
      <c r="E103" s="17">
        <v>394</v>
      </c>
      <c r="G103" s="12" t="s">
        <v>164</v>
      </c>
      <c r="H103" s="9" t="s">
        <v>336</v>
      </c>
      <c r="I103" s="68">
        <v>37137</v>
      </c>
      <c r="J103" s="22" t="s">
        <v>77</v>
      </c>
      <c r="K103" s="17">
        <v>338</v>
      </c>
    </row>
    <row r="104" spans="1:11">
      <c r="A104" s="12" t="s">
        <v>425</v>
      </c>
      <c r="B104" s="9" t="s">
        <v>368</v>
      </c>
      <c r="C104" s="68"/>
      <c r="D104" s="9" t="s">
        <v>214</v>
      </c>
      <c r="E104" s="17">
        <v>392</v>
      </c>
      <c r="G104" s="12" t="s">
        <v>466</v>
      </c>
      <c r="H104" s="4" t="s">
        <v>421</v>
      </c>
      <c r="I104" s="68">
        <v>37246</v>
      </c>
      <c r="J104" s="4" t="s">
        <v>59</v>
      </c>
      <c r="K104" s="17">
        <v>336</v>
      </c>
    </row>
    <row r="105" spans="1:11">
      <c r="A105" s="12" t="s">
        <v>429</v>
      </c>
      <c r="B105" s="4" t="s">
        <v>467</v>
      </c>
      <c r="C105" s="68"/>
      <c r="D105" s="73" t="s">
        <v>131</v>
      </c>
      <c r="E105" s="17">
        <v>388</v>
      </c>
      <c r="G105" s="12" t="s">
        <v>466</v>
      </c>
      <c r="H105" s="4" t="s">
        <v>468</v>
      </c>
      <c r="I105" s="68"/>
      <c r="J105" s="9" t="s">
        <v>194</v>
      </c>
      <c r="K105" s="17">
        <v>336</v>
      </c>
    </row>
    <row r="106" spans="1:11">
      <c r="A106" s="12" t="s">
        <v>394</v>
      </c>
      <c r="B106" s="4" t="s">
        <v>469</v>
      </c>
      <c r="C106" s="68">
        <v>37169</v>
      </c>
      <c r="D106" s="4" t="s">
        <v>80</v>
      </c>
      <c r="E106" s="17">
        <v>377</v>
      </c>
      <c r="G106" s="12" t="s">
        <v>165</v>
      </c>
      <c r="H106" s="45" t="s">
        <v>470</v>
      </c>
      <c r="I106" s="78">
        <v>37294</v>
      </c>
      <c r="J106" s="41" t="s">
        <v>471</v>
      </c>
      <c r="K106" s="17">
        <v>320</v>
      </c>
    </row>
    <row r="107" spans="1:11">
      <c r="A107" s="12" t="s">
        <v>398</v>
      </c>
      <c r="B107" s="4" t="s">
        <v>50</v>
      </c>
      <c r="C107" s="68"/>
      <c r="D107" s="73" t="s">
        <v>131</v>
      </c>
      <c r="E107" s="17">
        <v>376</v>
      </c>
      <c r="G107" s="12" t="s">
        <v>166</v>
      </c>
      <c r="H107" s="4" t="s">
        <v>364</v>
      </c>
      <c r="I107" s="68">
        <v>37042</v>
      </c>
      <c r="J107" s="19" t="s">
        <v>80</v>
      </c>
      <c r="K107" s="17">
        <v>294</v>
      </c>
    </row>
    <row r="108" spans="1:11">
      <c r="A108" s="12" t="s">
        <v>401</v>
      </c>
      <c r="B108" s="4" t="s">
        <v>8</v>
      </c>
      <c r="C108" s="68">
        <v>37168</v>
      </c>
      <c r="D108" s="4" t="s">
        <v>59</v>
      </c>
      <c r="E108" s="17">
        <v>373</v>
      </c>
    </row>
    <row r="109" spans="1:11">
      <c r="A109" s="12" t="s">
        <v>404</v>
      </c>
      <c r="B109" s="4" t="s">
        <v>371</v>
      </c>
      <c r="C109" s="68"/>
      <c r="D109" s="73" t="s">
        <v>131</v>
      </c>
      <c r="E109" s="17">
        <v>370</v>
      </c>
    </row>
    <row r="111" spans="1:11">
      <c r="A111" s="42" t="s">
        <v>7</v>
      </c>
      <c r="B111" s="42"/>
      <c r="C111" s="66"/>
      <c r="D111" s="42"/>
      <c r="E111" s="96" t="s">
        <v>472</v>
      </c>
      <c r="F111" s="43"/>
      <c r="G111" s="44"/>
      <c r="H111" s="44"/>
      <c r="I111" s="67"/>
      <c r="J111" s="44"/>
      <c r="K111" s="98" t="s">
        <v>472</v>
      </c>
    </row>
    <row r="112" spans="1:11">
      <c r="A112" s="12" t="s">
        <v>372</v>
      </c>
      <c r="B112" s="4" t="s">
        <v>335</v>
      </c>
      <c r="C112" s="68">
        <v>37215</v>
      </c>
      <c r="D112" s="9" t="s">
        <v>83</v>
      </c>
      <c r="E112" s="13">
        <v>49.75</v>
      </c>
      <c r="G112" s="12" t="s">
        <v>161</v>
      </c>
      <c r="H112" s="4" t="s">
        <v>349</v>
      </c>
      <c r="I112" s="68">
        <v>37390</v>
      </c>
      <c r="J112" s="22" t="s">
        <v>72</v>
      </c>
      <c r="K112" s="13">
        <v>38.729999999999997</v>
      </c>
    </row>
    <row r="113" spans="1:11">
      <c r="A113" s="12" t="s">
        <v>374</v>
      </c>
      <c r="B113" s="4" t="s">
        <v>473</v>
      </c>
      <c r="C113" s="68">
        <v>37345</v>
      </c>
      <c r="D113" s="22" t="s">
        <v>342</v>
      </c>
      <c r="E113" s="17">
        <v>49.65</v>
      </c>
      <c r="G113" s="12" t="s">
        <v>160</v>
      </c>
      <c r="H113" s="4" t="s">
        <v>367</v>
      </c>
      <c r="J113" s="9" t="s">
        <v>214</v>
      </c>
      <c r="K113" s="13">
        <v>38.68</v>
      </c>
    </row>
    <row r="114" spans="1:11">
      <c r="A114" s="12" t="s">
        <v>378</v>
      </c>
      <c r="B114" s="4" t="s">
        <v>35</v>
      </c>
      <c r="C114" s="68"/>
      <c r="D114" s="73" t="s">
        <v>131</v>
      </c>
      <c r="E114" s="13">
        <v>48.9</v>
      </c>
      <c r="G114" s="12" t="s">
        <v>162</v>
      </c>
      <c r="H114" s="35" t="s">
        <v>362</v>
      </c>
      <c r="I114" s="69">
        <v>37092</v>
      </c>
      <c r="J114" s="19" t="s">
        <v>80</v>
      </c>
      <c r="K114" s="13">
        <v>37.39</v>
      </c>
    </row>
    <row r="115" spans="1:11">
      <c r="A115" s="12" t="s">
        <v>380</v>
      </c>
      <c r="B115" s="4" t="s">
        <v>474</v>
      </c>
      <c r="C115" s="68">
        <v>37421</v>
      </c>
      <c r="D115" s="9" t="s">
        <v>83</v>
      </c>
      <c r="E115" s="17">
        <v>48.37</v>
      </c>
      <c r="G115" s="12" t="s">
        <v>101</v>
      </c>
      <c r="H115" s="4" t="s">
        <v>338</v>
      </c>
      <c r="J115" s="9" t="s">
        <v>214</v>
      </c>
      <c r="K115" s="13">
        <v>36.950000000000003</v>
      </c>
    </row>
    <row r="116" spans="1:11">
      <c r="A116" s="12" t="s">
        <v>383</v>
      </c>
      <c r="B116" s="4" t="s">
        <v>475</v>
      </c>
      <c r="C116" s="68"/>
      <c r="D116" s="73" t="s">
        <v>131</v>
      </c>
      <c r="E116" s="13">
        <v>46.44</v>
      </c>
      <c r="G116" s="12" t="s">
        <v>102</v>
      </c>
      <c r="H116" s="4" t="s">
        <v>355</v>
      </c>
      <c r="I116" s="68">
        <v>38104</v>
      </c>
      <c r="J116" s="4" t="s">
        <v>59</v>
      </c>
      <c r="K116" s="13">
        <v>36.909999999999997</v>
      </c>
    </row>
    <row r="117" spans="1:11">
      <c r="A117" s="12" t="s">
        <v>419</v>
      </c>
      <c r="B117" s="4" t="s">
        <v>476</v>
      </c>
      <c r="C117" s="68">
        <v>37445</v>
      </c>
      <c r="D117" s="22" t="s">
        <v>77</v>
      </c>
      <c r="E117" s="13">
        <v>44.83</v>
      </c>
      <c r="G117" s="12" t="s">
        <v>163</v>
      </c>
      <c r="H117" s="4" t="s">
        <v>477</v>
      </c>
      <c r="I117" s="68">
        <v>37541</v>
      </c>
      <c r="J117" s="9" t="s">
        <v>194</v>
      </c>
      <c r="K117" s="17">
        <v>36.340000000000003</v>
      </c>
    </row>
    <row r="118" spans="1:11">
      <c r="A118" s="12" t="s">
        <v>422</v>
      </c>
      <c r="B118" s="4" t="s">
        <v>478</v>
      </c>
      <c r="C118" s="68">
        <v>37819</v>
      </c>
      <c r="D118" s="9" t="s">
        <v>72</v>
      </c>
      <c r="E118" s="13">
        <v>44.39</v>
      </c>
      <c r="G118" s="12" t="s">
        <v>164</v>
      </c>
      <c r="H118" s="4" t="s">
        <v>38</v>
      </c>
      <c r="I118" s="68">
        <v>37638</v>
      </c>
      <c r="J118" s="9" t="s">
        <v>80</v>
      </c>
      <c r="K118" s="13">
        <v>35.200000000000003</v>
      </c>
    </row>
    <row r="119" spans="1:11">
      <c r="A119" s="12" t="s">
        <v>425</v>
      </c>
      <c r="B119" s="4" t="s">
        <v>357</v>
      </c>
      <c r="C119" s="68">
        <v>37260</v>
      </c>
      <c r="D119" s="22" t="s">
        <v>194</v>
      </c>
      <c r="E119" s="13">
        <v>43.67</v>
      </c>
      <c r="G119" s="12" t="s">
        <v>104</v>
      </c>
      <c r="H119" s="4" t="s">
        <v>479</v>
      </c>
      <c r="J119" s="9" t="s">
        <v>480</v>
      </c>
      <c r="K119" s="13">
        <v>34.31</v>
      </c>
    </row>
    <row r="120" spans="1:11">
      <c r="A120" s="12" t="s">
        <v>429</v>
      </c>
      <c r="B120" s="4" t="s">
        <v>457</v>
      </c>
      <c r="D120" s="9" t="s">
        <v>214</v>
      </c>
      <c r="E120" s="13">
        <v>42.91</v>
      </c>
      <c r="G120" s="12" t="s">
        <v>105</v>
      </c>
      <c r="H120" s="4" t="s">
        <v>359</v>
      </c>
      <c r="I120" s="65">
        <v>37768</v>
      </c>
      <c r="J120" s="9" t="s">
        <v>87</v>
      </c>
      <c r="K120" s="17">
        <v>34.130000000000003</v>
      </c>
    </row>
    <row r="121" spans="1:11">
      <c r="A121" s="12" t="s">
        <v>481</v>
      </c>
      <c r="B121" s="4" t="s">
        <v>433</v>
      </c>
      <c r="C121" s="68"/>
      <c r="D121" s="22" t="s">
        <v>342</v>
      </c>
      <c r="E121" s="13">
        <v>41.68</v>
      </c>
      <c r="G121" s="12" t="s">
        <v>165</v>
      </c>
      <c r="H121" s="4" t="s">
        <v>482</v>
      </c>
      <c r="J121" s="9" t="s">
        <v>480</v>
      </c>
      <c r="K121" s="13">
        <v>33.270000000000003</v>
      </c>
    </row>
    <row r="122" spans="1:11">
      <c r="A122" s="12" t="s">
        <v>481</v>
      </c>
      <c r="B122" s="4" t="s">
        <v>464</v>
      </c>
      <c r="C122" s="68">
        <v>37202</v>
      </c>
      <c r="D122" s="22" t="s">
        <v>342</v>
      </c>
      <c r="E122" s="13">
        <v>41.68</v>
      </c>
      <c r="G122" s="12" t="s">
        <v>166</v>
      </c>
      <c r="H122" s="4" t="s">
        <v>427</v>
      </c>
      <c r="I122" s="68"/>
      <c r="J122" s="4" t="s">
        <v>80</v>
      </c>
      <c r="K122" s="13">
        <v>32.99</v>
      </c>
    </row>
    <row r="123" spans="1:11">
      <c r="A123" s="12" t="s">
        <v>401</v>
      </c>
      <c r="B123" s="4" t="s">
        <v>339</v>
      </c>
      <c r="C123" s="68">
        <v>36808</v>
      </c>
      <c r="D123" s="22" t="s">
        <v>77</v>
      </c>
      <c r="E123" s="13">
        <v>40.83</v>
      </c>
      <c r="G123" s="12" t="s">
        <v>107</v>
      </c>
      <c r="H123" s="4" t="s">
        <v>446</v>
      </c>
      <c r="J123" s="9" t="s">
        <v>87</v>
      </c>
      <c r="K123" s="13">
        <v>32.04</v>
      </c>
    </row>
    <row r="124" spans="1:11">
      <c r="A124" s="12" t="s">
        <v>404</v>
      </c>
      <c r="B124" s="4" t="s">
        <v>343</v>
      </c>
      <c r="C124" s="68">
        <v>37287</v>
      </c>
      <c r="D124" s="22" t="s">
        <v>72</v>
      </c>
      <c r="E124" s="13">
        <v>39.64</v>
      </c>
    </row>
    <row r="126" spans="1:11">
      <c r="A126" s="42" t="s">
        <v>9</v>
      </c>
      <c r="B126" s="42"/>
      <c r="C126" s="66"/>
      <c r="D126" s="42"/>
      <c r="E126" s="96" t="s">
        <v>472</v>
      </c>
      <c r="F126" s="43"/>
      <c r="G126" s="44"/>
      <c r="H126" s="44"/>
      <c r="I126" s="67"/>
      <c r="J126" s="44"/>
      <c r="K126" s="98" t="s">
        <v>472</v>
      </c>
    </row>
    <row r="127" spans="1:11">
      <c r="A127" s="12" t="s">
        <v>372</v>
      </c>
      <c r="B127" s="35" t="s">
        <v>483</v>
      </c>
      <c r="C127" s="69">
        <v>37155</v>
      </c>
      <c r="D127" s="35" t="s">
        <v>194</v>
      </c>
      <c r="E127" s="17">
        <v>10.85</v>
      </c>
      <c r="G127" s="12" t="s">
        <v>161</v>
      </c>
      <c r="H127" s="4" t="s">
        <v>352</v>
      </c>
      <c r="I127" s="68">
        <v>37259</v>
      </c>
      <c r="J127" s="73" t="s">
        <v>131</v>
      </c>
      <c r="K127" s="17">
        <v>8.85</v>
      </c>
    </row>
    <row r="128" spans="1:11">
      <c r="A128" s="12" t="s">
        <v>374</v>
      </c>
      <c r="B128" s="35" t="s">
        <v>33</v>
      </c>
      <c r="C128" s="69">
        <v>37270</v>
      </c>
      <c r="D128" s="9" t="s">
        <v>214</v>
      </c>
      <c r="E128" s="17">
        <v>10.45</v>
      </c>
      <c r="G128" s="12" t="s">
        <v>160</v>
      </c>
      <c r="H128" s="4" t="s">
        <v>484</v>
      </c>
      <c r="I128" s="68">
        <v>37130</v>
      </c>
      <c r="J128" s="4" t="s">
        <v>80</v>
      </c>
      <c r="K128" s="17">
        <v>8.6199999999999992</v>
      </c>
    </row>
    <row r="129" spans="1:11">
      <c r="A129" s="12" t="s">
        <v>378</v>
      </c>
      <c r="B129" s="4" t="s">
        <v>30</v>
      </c>
      <c r="C129" s="69">
        <v>37108</v>
      </c>
      <c r="D129" s="9" t="s">
        <v>214</v>
      </c>
      <c r="E129" s="17">
        <v>10.44</v>
      </c>
      <c r="G129" s="12" t="s">
        <v>162</v>
      </c>
      <c r="H129" s="4" t="s">
        <v>468</v>
      </c>
      <c r="I129" s="68">
        <v>37541</v>
      </c>
      <c r="J129" s="9" t="s">
        <v>194</v>
      </c>
      <c r="K129" s="17">
        <v>8.15</v>
      </c>
    </row>
    <row r="130" spans="1:11">
      <c r="A130" s="12" t="s">
        <v>380</v>
      </c>
      <c r="B130" s="4" t="s">
        <v>475</v>
      </c>
      <c r="C130" s="68">
        <v>37187</v>
      </c>
      <c r="D130" s="73" t="s">
        <v>131</v>
      </c>
      <c r="E130" s="17">
        <v>10.11</v>
      </c>
      <c r="G130" s="12" t="s">
        <v>101</v>
      </c>
      <c r="H130" s="4" t="s">
        <v>369</v>
      </c>
      <c r="I130" s="68">
        <v>37148</v>
      </c>
      <c r="J130" s="73" t="s">
        <v>131</v>
      </c>
      <c r="K130" s="17">
        <v>7.91</v>
      </c>
    </row>
    <row r="131" spans="1:11">
      <c r="A131" s="12" t="s">
        <v>383</v>
      </c>
      <c r="B131" s="4" t="s">
        <v>473</v>
      </c>
      <c r="C131" s="68">
        <v>37345</v>
      </c>
      <c r="D131" s="22" t="s">
        <v>342</v>
      </c>
      <c r="E131" s="17">
        <v>10.01</v>
      </c>
      <c r="G131" s="12" t="s">
        <v>102</v>
      </c>
      <c r="H131" s="35" t="s">
        <v>465</v>
      </c>
      <c r="I131" s="65">
        <v>37105</v>
      </c>
      <c r="J131" s="9" t="s">
        <v>214</v>
      </c>
      <c r="K131" s="17">
        <v>7.19</v>
      </c>
    </row>
    <row r="132" spans="1:11">
      <c r="A132" s="12" t="s">
        <v>419</v>
      </c>
      <c r="B132" s="4" t="s">
        <v>348</v>
      </c>
      <c r="C132" s="68">
        <v>37158</v>
      </c>
      <c r="D132" s="22" t="s">
        <v>342</v>
      </c>
      <c r="E132" s="17">
        <v>9.83</v>
      </c>
      <c r="G132" s="12" t="s">
        <v>163</v>
      </c>
      <c r="H132" s="4" t="s">
        <v>478</v>
      </c>
      <c r="I132" s="68">
        <v>37819</v>
      </c>
      <c r="J132" s="9" t="s">
        <v>72</v>
      </c>
      <c r="K132" s="17">
        <v>7.13</v>
      </c>
    </row>
    <row r="133" spans="1:11">
      <c r="A133" s="12" t="s">
        <v>422</v>
      </c>
      <c r="B133" s="35" t="s">
        <v>334</v>
      </c>
      <c r="C133" s="69">
        <v>37153</v>
      </c>
      <c r="D133" s="22" t="s">
        <v>72</v>
      </c>
      <c r="E133" s="17">
        <v>9.81</v>
      </c>
      <c r="G133" s="12" t="s">
        <v>164</v>
      </c>
      <c r="H133" s="9" t="s">
        <v>452</v>
      </c>
      <c r="I133" s="68">
        <v>37211</v>
      </c>
      <c r="J133" s="9" t="s">
        <v>62</v>
      </c>
      <c r="K133" s="17">
        <v>6.99</v>
      </c>
    </row>
    <row r="134" spans="1:11">
      <c r="A134" s="12" t="s">
        <v>425</v>
      </c>
      <c r="B134" s="4" t="s">
        <v>474</v>
      </c>
      <c r="C134" s="68">
        <v>37421</v>
      </c>
      <c r="D134" s="9" t="s">
        <v>83</v>
      </c>
      <c r="E134" s="17">
        <v>9.5500000000000007</v>
      </c>
      <c r="G134" s="12" t="s">
        <v>104</v>
      </c>
      <c r="H134" s="45" t="s">
        <v>470</v>
      </c>
      <c r="I134" s="78">
        <v>37294</v>
      </c>
      <c r="J134" s="41" t="s">
        <v>471</v>
      </c>
      <c r="K134" s="13">
        <v>6.9</v>
      </c>
    </row>
    <row r="135" spans="1:11">
      <c r="A135" s="12" t="s">
        <v>429</v>
      </c>
      <c r="B135" s="4" t="s">
        <v>485</v>
      </c>
      <c r="C135" s="68">
        <v>37194</v>
      </c>
      <c r="D135" s="22" t="s">
        <v>77</v>
      </c>
      <c r="E135" s="17">
        <v>9.51</v>
      </c>
      <c r="G135" s="12" t="s">
        <v>105</v>
      </c>
      <c r="H135" s="4" t="s">
        <v>479</v>
      </c>
      <c r="I135" s="68">
        <v>37619</v>
      </c>
      <c r="J135" s="41" t="s">
        <v>471</v>
      </c>
      <c r="K135" s="17">
        <v>6.71</v>
      </c>
    </row>
    <row r="136" spans="1:11">
      <c r="A136" s="12" t="s">
        <v>394</v>
      </c>
      <c r="B136" s="4" t="s">
        <v>335</v>
      </c>
      <c r="C136" s="68">
        <v>37215</v>
      </c>
      <c r="D136" s="9" t="s">
        <v>83</v>
      </c>
      <c r="E136" s="17">
        <v>9.4600000000000009</v>
      </c>
      <c r="G136" s="12"/>
    </row>
    <row r="137" spans="1:11">
      <c r="A137" s="12" t="s">
        <v>398</v>
      </c>
      <c r="B137" s="4" t="s">
        <v>41</v>
      </c>
      <c r="C137" s="68">
        <v>37150</v>
      </c>
      <c r="D137" s="9" t="s">
        <v>194</v>
      </c>
      <c r="E137" s="17">
        <v>9.4499999999999993</v>
      </c>
      <c r="G137" s="12"/>
    </row>
    <row r="138" spans="1:11">
      <c r="A138" s="12" t="s">
        <v>401</v>
      </c>
      <c r="B138" s="4" t="s">
        <v>476</v>
      </c>
      <c r="C138" s="68">
        <v>37445</v>
      </c>
      <c r="D138" s="22" t="s">
        <v>77</v>
      </c>
      <c r="E138" s="17">
        <v>9.1199999999999992</v>
      </c>
      <c r="G138" s="12"/>
    </row>
    <row r="139" spans="1:11">
      <c r="A139" s="12" t="s">
        <v>404</v>
      </c>
      <c r="B139" s="4" t="s">
        <v>486</v>
      </c>
      <c r="C139" s="68">
        <v>37151</v>
      </c>
      <c r="D139" s="9" t="s">
        <v>72</v>
      </c>
      <c r="E139" s="17">
        <v>8.9600000000000009</v>
      </c>
    </row>
    <row r="143" spans="1:11">
      <c r="G143" s="20" t="s">
        <v>51</v>
      </c>
    </row>
  </sheetData>
  <mergeCells count="22">
    <mergeCell ref="A10:A13"/>
    <mergeCell ref="D10:D13"/>
    <mergeCell ref="J10:J13"/>
    <mergeCell ref="A1:K1"/>
    <mergeCell ref="A2:K2"/>
    <mergeCell ref="A6:A9"/>
    <mergeCell ref="D6:D9"/>
    <mergeCell ref="J6:J9"/>
    <mergeCell ref="A14:A17"/>
    <mergeCell ref="D14:D17"/>
    <mergeCell ref="J14:J17"/>
    <mergeCell ref="A18:A21"/>
    <mergeCell ref="D18:D21"/>
    <mergeCell ref="J18:J21"/>
    <mergeCell ref="A30:A33"/>
    <mergeCell ref="D30:D33"/>
    <mergeCell ref="A22:A25"/>
    <mergeCell ref="D22:D25"/>
    <mergeCell ref="J22:J25"/>
    <mergeCell ref="A26:A29"/>
    <mergeCell ref="D26:D29"/>
    <mergeCell ref="J26:J29"/>
  </mergeCells>
  <pageMargins left="0.39370078740157483" right="0.39370078740157483" top="0.59055118110236227" bottom="0.59055118110236227" header="0.51181102362204722" footer="0.51181102362204722"/>
  <pageSetup paperSize="9" scale="86" orientation="portrait" r:id="rId1"/>
  <headerFooter alignWithMargins="0"/>
  <rowBreaks count="2" manualBreakCount="2">
    <brk id="50" max="10" man="1"/>
    <brk id="9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59"/>
  <sheetViews>
    <sheetView tabSelected="1" topLeftCell="A31" workbookViewId="0">
      <selection activeCell="K96" sqref="K96"/>
    </sheetView>
  </sheetViews>
  <sheetFormatPr defaultRowHeight="12.75"/>
  <cols>
    <col min="1" max="1" width="7.140625" style="18" customWidth="1"/>
    <col min="2" max="2" width="17.7109375" style="4" customWidth="1"/>
    <col min="3" max="3" width="11.42578125" style="12" customWidth="1"/>
    <col min="4" max="4" width="16.85546875" style="4" customWidth="1"/>
    <col min="5" max="5" width="6" style="12" customWidth="1"/>
    <col min="6" max="6" width="4.5703125" style="4" customWidth="1"/>
    <col min="7" max="7" width="7.140625" style="18" customWidth="1"/>
    <col min="8" max="8" width="18.5703125" style="4" customWidth="1"/>
    <col min="9" max="9" width="11.140625" style="12" customWidth="1"/>
    <col min="10" max="10" width="15.7109375" style="4" customWidth="1"/>
    <col min="11" max="11" width="6" style="12" customWidth="1"/>
    <col min="12" max="16" width="9.140625" style="4"/>
    <col min="17" max="17" width="23.42578125" style="4" customWidth="1"/>
    <col min="18" max="18" width="11.28515625" style="4" customWidth="1"/>
    <col min="19" max="19" width="19.42578125" style="4" customWidth="1"/>
    <col min="20" max="20" width="9.140625" style="12"/>
    <col min="21" max="16384" width="9.140625" style="4"/>
  </cols>
  <sheetData>
    <row r="1" spans="1:22" ht="14.25">
      <c r="A1" s="106" t="s">
        <v>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22" ht="14.25">
      <c r="A2" s="106" t="s">
        <v>326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2">
      <c r="B3" s="18"/>
      <c r="C3" s="10"/>
      <c r="D3" s="18"/>
      <c r="E3" s="10"/>
      <c r="F3" s="18"/>
      <c r="H3" s="18"/>
      <c r="I3" s="10"/>
      <c r="J3" s="18"/>
      <c r="K3" s="10"/>
    </row>
    <row r="4" spans="1:22">
      <c r="B4" s="18"/>
      <c r="C4" s="10"/>
      <c r="D4" s="18"/>
      <c r="E4" s="10"/>
      <c r="F4" s="18"/>
      <c r="H4" s="18"/>
      <c r="I4" s="10"/>
      <c r="J4" s="18"/>
      <c r="K4" s="10"/>
    </row>
    <row r="5" spans="1:22">
      <c r="A5" s="3"/>
      <c r="G5" s="3"/>
      <c r="K5" s="10"/>
    </row>
    <row r="6" spans="1:22">
      <c r="A6" s="60" t="s">
        <v>0</v>
      </c>
      <c r="B6" s="42"/>
      <c r="C6" s="96"/>
      <c r="D6" s="42"/>
      <c r="E6" s="96" t="s">
        <v>2</v>
      </c>
      <c r="F6" s="43"/>
      <c r="G6" s="43"/>
      <c r="H6" s="44"/>
      <c r="I6" s="99"/>
      <c r="J6" s="44"/>
      <c r="K6" s="96" t="s">
        <v>2</v>
      </c>
    </row>
    <row r="7" spans="1:22">
      <c r="A7" s="3" t="s">
        <v>20</v>
      </c>
      <c r="B7" s="4" t="s">
        <v>21</v>
      </c>
      <c r="C7" s="48">
        <v>37566</v>
      </c>
      <c r="D7" s="4" t="s">
        <v>65</v>
      </c>
      <c r="E7" s="14">
        <v>8.9499999999999993</v>
      </c>
      <c r="F7" s="2"/>
      <c r="G7" s="3" t="s">
        <v>103</v>
      </c>
      <c r="H7" s="35" t="s">
        <v>56</v>
      </c>
      <c r="I7" s="17"/>
      <c r="J7" s="22" t="s">
        <v>55</v>
      </c>
      <c r="K7" s="14">
        <v>9.8800000000000008</v>
      </c>
      <c r="V7" s="2"/>
    </row>
    <row r="8" spans="1:22">
      <c r="A8" s="3" t="s">
        <v>22</v>
      </c>
      <c r="B8" s="4" t="s">
        <v>15</v>
      </c>
      <c r="C8" s="48">
        <v>37340</v>
      </c>
      <c r="D8" s="22" t="s">
        <v>72</v>
      </c>
      <c r="E8" s="13">
        <v>9.0500000000000007</v>
      </c>
      <c r="F8" s="2"/>
      <c r="G8" s="3" t="s">
        <v>103</v>
      </c>
      <c r="H8" s="35" t="s">
        <v>67</v>
      </c>
      <c r="I8" s="47">
        <v>37278</v>
      </c>
      <c r="J8" s="4" t="s">
        <v>65</v>
      </c>
      <c r="K8" s="14">
        <v>9.8800000000000008</v>
      </c>
      <c r="V8" s="2"/>
    </row>
    <row r="9" spans="1:22">
      <c r="A9" s="3" t="s">
        <v>23</v>
      </c>
      <c r="B9" s="4" t="s">
        <v>54</v>
      </c>
      <c r="D9" s="22" t="s">
        <v>55</v>
      </c>
      <c r="E9" s="14">
        <v>9.16</v>
      </c>
      <c r="F9" s="2"/>
      <c r="G9" s="3" t="s">
        <v>104</v>
      </c>
      <c r="H9" s="4" t="s">
        <v>70</v>
      </c>
      <c r="J9" s="22" t="s">
        <v>69</v>
      </c>
      <c r="K9" s="14">
        <v>9.94</v>
      </c>
      <c r="V9" s="2"/>
    </row>
    <row r="10" spans="1:22">
      <c r="A10" s="3" t="s">
        <v>24</v>
      </c>
      <c r="B10" s="35" t="s">
        <v>66</v>
      </c>
      <c r="C10" s="47">
        <v>37368</v>
      </c>
      <c r="D10" s="4" t="s">
        <v>65</v>
      </c>
      <c r="E10" s="13">
        <v>9.1999999999999993</v>
      </c>
      <c r="F10" s="2"/>
      <c r="G10" s="3" t="s">
        <v>105</v>
      </c>
      <c r="H10" s="4" t="s">
        <v>48</v>
      </c>
      <c r="J10" s="4" t="s">
        <v>80</v>
      </c>
      <c r="K10" s="14">
        <v>9.9600000000000009</v>
      </c>
      <c r="V10" s="2"/>
    </row>
    <row r="11" spans="1:22">
      <c r="A11" s="3" t="s">
        <v>25</v>
      </c>
      <c r="B11" s="4" t="s">
        <v>63</v>
      </c>
      <c r="C11" s="48">
        <v>37410</v>
      </c>
      <c r="D11" s="22" t="s">
        <v>62</v>
      </c>
      <c r="E11" s="14">
        <v>9.3000000000000007</v>
      </c>
      <c r="F11" s="2"/>
      <c r="G11" s="3" t="s">
        <v>106</v>
      </c>
      <c r="H11" s="4" t="s">
        <v>79</v>
      </c>
      <c r="J11" s="4" t="s">
        <v>80</v>
      </c>
      <c r="K11" s="14">
        <v>10</v>
      </c>
      <c r="V11" s="2"/>
    </row>
    <row r="12" spans="1:22">
      <c r="A12" s="3" t="s">
        <v>26</v>
      </c>
      <c r="B12" s="4" t="s">
        <v>71</v>
      </c>
      <c r="C12" s="48">
        <v>37750</v>
      </c>
      <c r="D12" s="22" t="s">
        <v>72</v>
      </c>
      <c r="E12" s="13">
        <v>9.32</v>
      </c>
      <c r="F12" s="2"/>
      <c r="G12" s="3" t="s">
        <v>106</v>
      </c>
      <c r="H12" s="49" t="s">
        <v>74</v>
      </c>
      <c r="I12" s="47">
        <v>38047</v>
      </c>
      <c r="J12" s="19" t="s">
        <v>72</v>
      </c>
      <c r="K12" s="13">
        <v>10</v>
      </c>
      <c r="V12" s="2"/>
    </row>
    <row r="13" spans="1:22">
      <c r="A13" s="3" t="s">
        <v>27</v>
      </c>
      <c r="B13" s="4" t="s">
        <v>57</v>
      </c>
      <c r="D13" s="22" t="s">
        <v>55</v>
      </c>
      <c r="E13" s="13">
        <v>9.3699999999999992</v>
      </c>
      <c r="F13" s="2"/>
      <c r="G13" s="3" t="s">
        <v>107</v>
      </c>
      <c r="H13" s="35" t="s">
        <v>88</v>
      </c>
      <c r="I13" s="47">
        <v>37260</v>
      </c>
      <c r="J13" s="4" t="s">
        <v>87</v>
      </c>
      <c r="K13" s="17">
        <v>10.06</v>
      </c>
      <c r="V13" s="2"/>
    </row>
    <row r="14" spans="1:22">
      <c r="A14" s="3" t="s">
        <v>28</v>
      </c>
      <c r="B14" s="4" t="s">
        <v>73</v>
      </c>
      <c r="C14" s="48">
        <v>37209</v>
      </c>
      <c r="D14" s="22" t="s">
        <v>72</v>
      </c>
      <c r="E14" s="13">
        <v>9.4</v>
      </c>
      <c r="F14" s="2"/>
      <c r="G14" s="3" t="s">
        <v>108</v>
      </c>
      <c r="H14" s="4" t="s">
        <v>53</v>
      </c>
      <c r="I14" s="48">
        <v>37615</v>
      </c>
      <c r="J14" s="19" t="s">
        <v>52</v>
      </c>
      <c r="K14" s="14">
        <v>10.1</v>
      </c>
      <c r="V14" s="2"/>
    </row>
    <row r="15" spans="1:22">
      <c r="A15" s="3" t="s">
        <v>29</v>
      </c>
      <c r="B15" s="4" t="s">
        <v>64</v>
      </c>
      <c r="C15" s="48">
        <v>37290</v>
      </c>
      <c r="D15" s="22" t="s">
        <v>62</v>
      </c>
      <c r="E15" s="14">
        <v>9.42</v>
      </c>
      <c r="F15" s="2"/>
      <c r="G15" s="3" t="s">
        <v>109</v>
      </c>
      <c r="H15" s="4" t="s">
        <v>68</v>
      </c>
      <c r="J15" s="22" t="s">
        <v>69</v>
      </c>
      <c r="K15" s="14">
        <v>10.11</v>
      </c>
      <c r="V15" s="2"/>
    </row>
    <row r="16" spans="1:22">
      <c r="A16" s="3" t="s">
        <v>96</v>
      </c>
      <c r="B16" s="35" t="s">
        <v>85</v>
      </c>
      <c r="C16" s="17"/>
      <c r="D16" s="22" t="s">
        <v>69</v>
      </c>
      <c r="E16" s="17">
        <v>9.4700000000000006</v>
      </c>
      <c r="F16" s="2"/>
      <c r="G16" s="3" t="s">
        <v>110</v>
      </c>
      <c r="H16" s="35" t="s">
        <v>16</v>
      </c>
      <c r="I16" s="47">
        <v>37179</v>
      </c>
      <c r="J16" s="19" t="s">
        <v>52</v>
      </c>
      <c r="K16" s="14">
        <v>10.119999999999999</v>
      </c>
      <c r="V16" s="2"/>
    </row>
    <row r="17" spans="1:22">
      <c r="A17" s="3" t="s">
        <v>97</v>
      </c>
      <c r="B17" s="35" t="s">
        <v>76</v>
      </c>
      <c r="C17" s="47">
        <v>37502</v>
      </c>
      <c r="D17" s="19" t="s">
        <v>77</v>
      </c>
      <c r="E17" s="13">
        <v>9.52</v>
      </c>
      <c r="F17" s="2"/>
      <c r="G17" s="3" t="s">
        <v>111</v>
      </c>
      <c r="H17" s="35" t="s">
        <v>89</v>
      </c>
      <c r="I17" s="47">
        <v>37210</v>
      </c>
      <c r="J17" s="4" t="s">
        <v>87</v>
      </c>
      <c r="K17" s="17">
        <v>10.15</v>
      </c>
      <c r="V17" s="2"/>
    </row>
    <row r="18" spans="1:22">
      <c r="A18" s="3" t="s">
        <v>98</v>
      </c>
      <c r="B18" s="4" t="s">
        <v>60</v>
      </c>
      <c r="C18" s="48">
        <v>37932</v>
      </c>
      <c r="D18" s="4" t="s">
        <v>59</v>
      </c>
      <c r="E18" s="14">
        <v>9.57</v>
      </c>
      <c r="F18" s="2"/>
      <c r="G18" s="3" t="s">
        <v>112</v>
      </c>
      <c r="H18" s="4" t="s">
        <v>17</v>
      </c>
      <c r="I18" s="48">
        <v>37468</v>
      </c>
      <c r="J18" s="19" t="s">
        <v>52</v>
      </c>
      <c r="K18" s="13">
        <v>10.32</v>
      </c>
      <c r="V18" s="2"/>
    </row>
    <row r="19" spans="1:22">
      <c r="A19" s="3" t="s">
        <v>99</v>
      </c>
      <c r="B19" s="4" t="s">
        <v>58</v>
      </c>
      <c r="C19" s="48">
        <v>37506</v>
      </c>
      <c r="D19" s="4" t="s">
        <v>59</v>
      </c>
      <c r="E19" s="14">
        <v>9.26</v>
      </c>
      <c r="F19" s="2"/>
      <c r="G19" s="3" t="s">
        <v>113</v>
      </c>
      <c r="H19" s="35" t="s">
        <v>78</v>
      </c>
      <c r="I19" s="47">
        <v>37171</v>
      </c>
      <c r="J19" s="19" t="s">
        <v>77</v>
      </c>
      <c r="K19" s="13">
        <v>10.38</v>
      </c>
      <c r="V19" s="2"/>
    </row>
    <row r="20" spans="1:22">
      <c r="A20" s="3" t="s">
        <v>99</v>
      </c>
      <c r="B20" s="4" t="s">
        <v>75</v>
      </c>
      <c r="C20" s="48">
        <v>37978</v>
      </c>
      <c r="D20" s="19" t="s">
        <v>72</v>
      </c>
      <c r="E20" s="14">
        <v>9.6199999999999992</v>
      </c>
      <c r="F20" s="2"/>
      <c r="G20" s="3" t="s">
        <v>114</v>
      </c>
      <c r="H20" s="35" t="s">
        <v>84</v>
      </c>
      <c r="I20" s="47">
        <v>37172</v>
      </c>
      <c r="J20" s="19" t="s">
        <v>83</v>
      </c>
      <c r="K20" s="17">
        <v>10.4</v>
      </c>
      <c r="V20" s="2"/>
    </row>
    <row r="21" spans="1:22">
      <c r="A21" s="3" t="s">
        <v>100</v>
      </c>
      <c r="B21" s="35" t="s">
        <v>82</v>
      </c>
      <c r="C21" s="47">
        <v>37267</v>
      </c>
      <c r="D21" s="19" t="s">
        <v>83</v>
      </c>
      <c r="E21" s="17">
        <v>9.6300000000000008</v>
      </c>
      <c r="F21" s="2"/>
      <c r="G21" s="3" t="s">
        <v>115</v>
      </c>
      <c r="H21" s="4" t="s">
        <v>86</v>
      </c>
      <c r="I21" s="48">
        <v>37323</v>
      </c>
      <c r="J21" s="4" t="s">
        <v>87</v>
      </c>
      <c r="K21" s="17">
        <v>10.58</v>
      </c>
      <c r="V21" s="2"/>
    </row>
    <row r="22" spans="1:22">
      <c r="A22" s="3" t="s">
        <v>100</v>
      </c>
      <c r="B22" s="4" t="s">
        <v>61</v>
      </c>
      <c r="C22" s="48">
        <v>37390</v>
      </c>
      <c r="D22" s="22" t="s">
        <v>62</v>
      </c>
      <c r="E22" s="14">
        <v>9.6300000000000008</v>
      </c>
      <c r="F22" s="2"/>
      <c r="G22" s="3"/>
      <c r="V22" s="2"/>
    </row>
    <row r="23" spans="1:22">
      <c r="A23" s="3" t="s">
        <v>101</v>
      </c>
      <c r="B23" s="4" t="s">
        <v>18</v>
      </c>
      <c r="C23" s="48">
        <v>37677</v>
      </c>
      <c r="D23" s="4" t="s">
        <v>59</v>
      </c>
      <c r="E23" s="14">
        <v>9.75</v>
      </c>
      <c r="F23" s="2"/>
      <c r="V23" s="2"/>
    </row>
    <row r="24" spans="1:22">
      <c r="A24" s="3" t="s">
        <v>102</v>
      </c>
      <c r="B24" s="4" t="s">
        <v>81</v>
      </c>
      <c r="D24" s="4" t="s">
        <v>80</v>
      </c>
      <c r="E24" s="14">
        <v>9.8000000000000007</v>
      </c>
      <c r="F24" s="2"/>
      <c r="V24" s="2"/>
    </row>
    <row r="25" spans="1:22">
      <c r="A25" s="3"/>
      <c r="E25" s="14"/>
      <c r="F25" s="63"/>
      <c r="G25" s="62"/>
      <c r="V25" s="63"/>
    </row>
    <row r="26" spans="1:22">
      <c r="A26" s="60" t="s">
        <v>157</v>
      </c>
      <c r="B26" s="42"/>
      <c r="C26" s="96"/>
      <c r="D26" s="42"/>
      <c r="E26" s="96" t="s">
        <v>2</v>
      </c>
      <c r="F26" s="43"/>
      <c r="G26" s="43"/>
      <c r="H26" s="44"/>
      <c r="I26" s="99"/>
      <c r="J26" s="44"/>
      <c r="K26" s="96" t="s">
        <v>2</v>
      </c>
      <c r="V26" s="2"/>
    </row>
    <row r="27" spans="1:22">
      <c r="A27" s="3" t="s">
        <v>20</v>
      </c>
      <c r="B27" s="4" t="s">
        <v>127</v>
      </c>
      <c r="C27" s="48">
        <v>37274</v>
      </c>
      <c r="D27" s="4" t="s">
        <v>62</v>
      </c>
      <c r="E27" s="84" t="s">
        <v>128</v>
      </c>
      <c r="F27" s="2"/>
      <c r="G27" s="3" t="s">
        <v>162</v>
      </c>
      <c r="H27" s="35" t="s">
        <v>140</v>
      </c>
      <c r="I27" s="47">
        <v>37628</v>
      </c>
      <c r="J27" s="4" t="s">
        <v>141</v>
      </c>
      <c r="K27" s="84" t="s">
        <v>142</v>
      </c>
      <c r="L27" s="2"/>
      <c r="V27" s="2"/>
    </row>
    <row r="28" spans="1:22">
      <c r="A28" s="3" t="s">
        <v>22</v>
      </c>
      <c r="B28" s="4" t="s">
        <v>119</v>
      </c>
      <c r="C28" s="29"/>
      <c r="D28" s="9" t="s">
        <v>55</v>
      </c>
      <c r="E28" s="17">
        <v>50.77</v>
      </c>
      <c r="F28" s="2"/>
      <c r="G28" s="3" t="s">
        <v>101</v>
      </c>
      <c r="H28" s="35" t="s">
        <v>143</v>
      </c>
      <c r="I28" s="47">
        <v>37589</v>
      </c>
      <c r="J28" s="35" t="s">
        <v>77</v>
      </c>
      <c r="K28" s="84" t="s">
        <v>144</v>
      </c>
      <c r="L28" s="2"/>
      <c r="V28" s="2"/>
    </row>
    <row r="29" spans="1:22">
      <c r="A29" s="3" t="s">
        <v>23</v>
      </c>
      <c r="B29" s="4" t="s">
        <v>71</v>
      </c>
      <c r="C29" s="48">
        <v>37750</v>
      </c>
      <c r="D29" s="22" t="s">
        <v>72</v>
      </c>
      <c r="E29" s="84" t="s">
        <v>137</v>
      </c>
      <c r="F29" s="2"/>
      <c r="G29" s="3" t="s">
        <v>102</v>
      </c>
      <c r="H29" s="4" t="s">
        <v>154</v>
      </c>
      <c r="J29" s="4" t="s">
        <v>87</v>
      </c>
      <c r="K29" s="17">
        <v>56.53</v>
      </c>
      <c r="L29" s="2"/>
      <c r="V29" s="2"/>
    </row>
    <row r="30" spans="1:22">
      <c r="A30" s="3" t="s">
        <v>90</v>
      </c>
      <c r="B30" s="4" t="s">
        <v>129</v>
      </c>
      <c r="C30" s="48">
        <v>37394</v>
      </c>
      <c r="D30" s="4" t="s">
        <v>62</v>
      </c>
      <c r="E30" s="17">
        <v>51.88</v>
      </c>
      <c r="F30" s="2"/>
      <c r="G30" s="3" t="s">
        <v>163</v>
      </c>
      <c r="H30" s="4" t="s">
        <v>58</v>
      </c>
      <c r="I30" s="29" t="s">
        <v>121</v>
      </c>
      <c r="J30" s="4" t="s">
        <v>59</v>
      </c>
      <c r="K30" s="17">
        <v>56.54</v>
      </c>
      <c r="L30" s="2"/>
      <c r="V30" s="2"/>
    </row>
    <row r="31" spans="1:22">
      <c r="A31" s="3" t="s">
        <v>91</v>
      </c>
      <c r="B31" s="4" t="s">
        <v>60</v>
      </c>
      <c r="C31" s="29" t="s">
        <v>122</v>
      </c>
      <c r="D31" s="4" t="s">
        <v>59</v>
      </c>
      <c r="E31" s="84" t="s">
        <v>123</v>
      </c>
      <c r="F31" s="2"/>
      <c r="G31" s="3" t="s">
        <v>164</v>
      </c>
      <c r="H31" s="4" t="s">
        <v>151</v>
      </c>
      <c r="J31" s="4" t="s">
        <v>83</v>
      </c>
      <c r="K31" s="17">
        <v>56.87</v>
      </c>
      <c r="L31" s="2"/>
      <c r="V31" s="2"/>
    </row>
    <row r="32" spans="1:22">
      <c r="A32" s="3" t="s">
        <v>158</v>
      </c>
      <c r="B32" s="4" t="s">
        <v>130</v>
      </c>
      <c r="D32" s="22" t="s">
        <v>131</v>
      </c>
      <c r="E32" s="84" t="s">
        <v>132</v>
      </c>
      <c r="F32" s="2"/>
      <c r="G32" s="3" t="s">
        <v>104</v>
      </c>
      <c r="H32" s="9" t="s">
        <v>118</v>
      </c>
      <c r="I32" s="29"/>
      <c r="J32" s="9" t="s">
        <v>55</v>
      </c>
      <c r="K32" s="17">
        <v>57.04</v>
      </c>
      <c r="L32" s="2"/>
      <c r="V32" s="2"/>
    </row>
    <row r="33" spans="1:22">
      <c r="A33" s="3" t="s">
        <v>158</v>
      </c>
      <c r="B33" s="4" t="s">
        <v>75</v>
      </c>
      <c r="C33" s="48">
        <v>37978</v>
      </c>
      <c r="D33" s="19" t="s">
        <v>72</v>
      </c>
      <c r="E33" s="84" t="s">
        <v>132</v>
      </c>
      <c r="F33" s="2"/>
      <c r="G33" s="3" t="s">
        <v>105</v>
      </c>
      <c r="H33" s="4" t="s">
        <v>17</v>
      </c>
      <c r="I33" s="29" t="s">
        <v>117</v>
      </c>
      <c r="J33" s="19" t="s">
        <v>52</v>
      </c>
      <c r="K33" s="17">
        <v>57.64</v>
      </c>
      <c r="L33" s="2"/>
      <c r="V33" s="2"/>
    </row>
    <row r="34" spans="1:22">
      <c r="A34" s="3" t="s">
        <v>94</v>
      </c>
      <c r="B34" s="4" t="s">
        <v>138</v>
      </c>
      <c r="C34" s="48">
        <v>37798</v>
      </c>
      <c r="D34" s="9" t="s">
        <v>72</v>
      </c>
      <c r="E34" s="84" t="s">
        <v>139</v>
      </c>
      <c r="F34" s="2"/>
      <c r="G34" s="3" t="s">
        <v>165</v>
      </c>
      <c r="H34" s="4" t="s">
        <v>120</v>
      </c>
      <c r="I34" s="29"/>
      <c r="J34" s="9" t="s">
        <v>55</v>
      </c>
      <c r="K34" s="17">
        <v>59.07</v>
      </c>
      <c r="L34" s="2"/>
      <c r="V34" s="2"/>
    </row>
    <row r="35" spans="1:22">
      <c r="A35" s="3" t="s">
        <v>95</v>
      </c>
      <c r="B35" s="4" t="s">
        <v>156</v>
      </c>
      <c r="D35" s="9" t="s">
        <v>65</v>
      </c>
      <c r="E35" s="17">
        <v>53.95</v>
      </c>
      <c r="F35" s="2"/>
      <c r="G35" s="3" t="s">
        <v>166</v>
      </c>
      <c r="H35" s="4" t="s">
        <v>147</v>
      </c>
      <c r="J35" s="4" t="s">
        <v>80</v>
      </c>
      <c r="K35" s="84" t="s">
        <v>148</v>
      </c>
      <c r="L35" s="2"/>
      <c r="V35" s="2"/>
    </row>
    <row r="36" spans="1:22">
      <c r="A36" s="3" t="s">
        <v>96</v>
      </c>
      <c r="B36" s="4" t="s">
        <v>81</v>
      </c>
      <c r="D36" s="4" t="s">
        <v>80</v>
      </c>
      <c r="E36" s="84" t="s">
        <v>146</v>
      </c>
      <c r="F36" s="2"/>
      <c r="G36" s="3" t="s">
        <v>107</v>
      </c>
      <c r="H36" s="4" t="s">
        <v>153</v>
      </c>
      <c r="J36" s="4" t="s">
        <v>87</v>
      </c>
      <c r="K36" s="17">
        <v>59.75</v>
      </c>
      <c r="L36" s="2"/>
      <c r="V36" s="2"/>
    </row>
    <row r="37" spans="1:22">
      <c r="A37" s="3" t="s">
        <v>97</v>
      </c>
      <c r="B37" s="4" t="s">
        <v>133</v>
      </c>
      <c r="D37" s="22" t="s">
        <v>131</v>
      </c>
      <c r="E37" s="84" t="s">
        <v>134</v>
      </c>
      <c r="F37" s="2"/>
      <c r="G37" s="3" t="s">
        <v>108</v>
      </c>
      <c r="H37" s="4" t="s">
        <v>152</v>
      </c>
      <c r="J37" s="4" t="s">
        <v>83</v>
      </c>
      <c r="K37" s="85">
        <v>6.9583333333333335E-4</v>
      </c>
      <c r="L37" s="2"/>
      <c r="V37" s="2"/>
    </row>
    <row r="38" spans="1:22">
      <c r="A38" s="3" t="s">
        <v>98</v>
      </c>
      <c r="B38" s="35" t="s">
        <v>66</v>
      </c>
      <c r="C38" s="47">
        <v>37368</v>
      </c>
      <c r="D38" s="4" t="s">
        <v>65</v>
      </c>
      <c r="E38" s="17">
        <v>54.36</v>
      </c>
      <c r="F38" s="2"/>
      <c r="G38" s="3" t="s">
        <v>109</v>
      </c>
      <c r="H38" s="4" t="s">
        <v>149</v>
      </c>
      <c r="J38" s="9" t="s">
        <v>77</v>
      </c>
      <c r="K38" s="84" t="s">
        <v>150</v>
      </c>
      <c r="L38" s="2"/>
      <c r="V38" s="2"/>
    </row>
    <row r="39" spans="1:22">
      <c r="A39" s="3" t="s">
        <v>159</v>
      </c>
      <c r="B39" s="4" t="s">
        <v>135</v>
      </c>
      <c r="D39" s="22" t="s">
        <v>131</v>
      </c>
      <c r="E39" s="84" t="s">
        <v>136</v>
      </c>
      <c r="F39" s="2"/>
      <c r="G39" s="3" t="s">
        <v>110</v>
      </c>
      <c r="H39" s="4" t="s">
        <v>124</v>
      </c>
      <c r="I39" s="29" t="s">
        <v>125</v>
      </c>
      <c r="J39" s="4" t="s">
        <v>59</v>
      </c>
      <c r="K39" s="84" t="s">
        <v>126</v>
      </c>
      <c r="L39" s="2"/>
      <c r="V39" s="2"/>
    </row>
    <row r="40" spans="1:22">
      <c r="A40" s="3" t="s">
        <v>161</v>
      </c>
      <c r="B40" s="35" t="s">
        <v>16</v>
      </c>
      <c r="C40" s="84" t="s">
        <v>116</v>
      </c>
      <c r="D40" s="19" t="s">
        <v>52</v>
      </c>
      <c r="E40" s="17">
        <v>55.14</v>
      </c>
      <c r="F40" s="2"/>
      <c r="G40" s="3" t="s">
        <v>111</v>
      </c>
      <c r="H40" s="4" t="s">
        <v>155</v>
      </c>
      <c r="J40" s="4" t="s">
        <v>87</v>
      </c>
      <c r="K40" s="85">
        <v>7.2754629629629634E-4</v>
      </c>
      <c r="L40" s="2"/>
      <c r="V40" s="2"/>
    </row>
    <row r="41" spans="1:22">
      <c r="A41" s="3" t="s">
        <v>160</v>
      </c>
      <c r="B41" s="4" t="s">
        <v>79</v>
      </c>
      <c r="D41" s="4" t="s">
        <v>80</v>
      </c>
      <c r="E41" s="84" t="s">
        <v>145</v>
      </c>
      <c r="F41" s="2"/>
      <c r="V41" s="2"/>
    </row>
    <row r="42" spans="1:22">
      <c r="A42" s="3"/>
      <c r="E42" s="84"/>
      <c r="F42" s="63"/>
      <c r="G42" s="62"/>
      <c r="V42" s="63"/>
    </row>
    <row r="43" spans="1:22">
      <c r="A43" s="60" t="s">
        <v>167</v>
      </c>
      <c r="B43" s="42"/>
      <c r="C43" s="96"/>
      <c r="D43" s="42"/>
      <c r="E43" s="96" t="s">
        <v>2</v>
      </c>
      <c r="F43" s="43"/>
      <c r="G43" s="43"/>
      <c r="H43" s="44"/>
      <c r="I43" s="99"/>
      <c r="J43" s="44"/>
      <c r="K43" s="96" t="s">
        <v>2</v>
      </c>
      <c r="T43" s="4"/>
      <c r="U43" s="2"/>
      <c r="V43" s="2"/>
    </row>
    <row r="44" spans="1:22">
      <c r="A44" s="3" t="s">
        <v>20</v>
      </c>
      <c r="B44" s="4" t="s">
        <v>178</v>
      </c>
      <c r="C44" s="48">
        <v>38004</v>
      </c>
      <c r="D44" s="9" t="s">
        <v>62</v>
      </c>
      <c r="E44" s="84" t="s">
        <v>179</v>
      </c>
      <c r="F44" s="2"/>
      <c r="G44" s="3" t="s">
        <v>160</v>
      </c>
      <c r="H44" s="4" t="s">
        <v>53</v>
      </c>
      <c r="I44" s="48">
        <v>37615</v>
      </c>
      <c r="J44" s="19" t="s">
        <v>52</v>
      </c>
      <c r="K44" s="84" t="s">
        <v>218</v>
      </c>
      <c r="L44" s="2"/>
      <c r="V44" s="2"/>
    </row>
    <row r="45" spans="1:22">
      <c r="A45" s="3" t="s">
        <v>22</v>
      </c>
      <c r="B45" s="4" t="s">
        <v>54</v>
      </c>
      <c r="D45" s="22" t="s">
        <v>55</v>
      </c>
      <c r="E45" s="84" t="s">
        <v>168</v>
      </c>
      <c r="F45" s="2"/>
      <c r="G45" s="3" t="s">
        <v>162</v>
      </c>
      <c r="H45" s="4" t="s">
        <v>213</v>
      </c>
      <c r="J45" s="4" t="s">
        <v>214</v>
      </c>
      <c r="K45" s="84" t="s">
        <v>215</v>
      </c>
      <c r="L45" s="2"/>
    </row>
    <row r="46" spans="1:22">
      <c r="A46" s="3" t="s">
        <v>23</v>
      </c>
      <c r="B46" s="35" t="s">
        <v>193</v>
      </c>
      <c r="C46" s="17"/>
      <c r="D46" s="35" t="s">
        <v>194</v>
      </c>
      <c r="E46" s="84" t="s">
        <v>195</v>
      </c>
      <c r="F46" s="2"/>
      <c r="G46" s="3" t="s">
        <v>101</v>
      </c>
      <c r="H46" s="4" t="s">
        <v>557</v>
      </c>
      <c r="I46" s="48">
        <v>37328</v>
      </c>
      <c r="J46" s="9" t="s">
        <v>65</v>
      </c>
      <c r="K46" s="84" t="s">
        <v>185</v>
      </c>
      <c r="L46" s="2"/>
    </row>
    <row r="47" spans="1:22">
      <c r="A47" s="3" t="s">
        <v>24</v>
      </c>
      <c r="B47" s="4" t="s">
        <v>174</v>
      </c>
      <c r="C47" s="48">
        <v>37263</v>
      </c>
      <c r="D47" s="9" t="s">
        <v>62</v>
      </c>
      <c r="E47" s="84" t="s">
        <v>175</v>
      </c>
      <c r="F47" s="2"/>
      <c r="G47" s="3" t="s">
        <v>102</v>
      </c>
      <c r="H47" s="4" t="s">
        <v>198</v>
      </c>
      <c r="I47" s="48">
        <v>37217</v>
      </c>
      <c r="J47" s="35" t="s">
        <v>77</v>
      </c>
      <c r="K47" s="84" t="s">
        <v>199</v>
      </c>
      <c r="L47" s="2"/>
    </row>
    <row r="48" spans="1:22">
      <c r="A48" s="3" t="s">
        <v>25</v>
      </c>
      <c r="B48" s="4" t="s">
        <v>180</v>
      </c>
      <c r="C48" s="48">
        <v>37594</v>
      </c>
      <c r="D48" s="9" t="s">
        <v>65</v>
      </c>
      <c r="E48" s="84" t="s">
        <v>181</v>
      </c>
      <c r="F48" s="2"/>
      <c r="G48" s="3" t="s">
        <v>163</v>
      </c>
      <c r="H48" s="4" t="s">
        <v>190</v>
      </c>
      <c r="I48" s="48">
        <v>37882</v>
      </c>
      <c r="J48" s="4" t="s">
        <v>141</v>
      </c>
      <c r="K48" s="84" t="s">
        <v>191</v>
      </c>
      <c r="L48" s="2"/>
    </row>
    <row r="49" spans="1:23">
      <c r="A49" s="3" t="s">
        <v>26</v>
      </c>
      <c r="B49" s="4" t="s">
        <v>15</v>
      </c>
      <c r="C49" s="48">
        <v>37340</v>
      </c>
      <c r="D49" s="22" t="s">
        <v>72</v>
      </c>
      <c r="E49" s="84" t="s">
        <v>189</v>
      </c>
      <c r="F49" s="2"/>
      <c r="G49" s="3" t="s">
        <v>164</v>
      </c>
      <c r="H49" s="4" t="s">
        <v>120</v>
      </c>
      <c r="J49" s="9" t="s">
        <v>55</v>
      </c>
      <c r="K49" s="84" t="s">
        <v>169</v>
      </c>
      <c r="L49" s="2"/>
    </row>
    <row r="50" spans="1:23">
      <c r="A50" s="3" t="s">
        <v>27</v>
      </c>
      <c r="B50" s="4" t="s">
        <v>211</v>
      </c>
      <c r="D50" s="4" t="s">
        <v>83</v>
      </c>
      <c r="E50" s="84" t="s">
        <v>212</v>
      </c>
      <c r="F50" s="2"/>
      <c r="G50" s="3" t="s">
        <v>104</v>
      </c>
      <c r="H50" s="4" t="s">
        <v>70</v>
      </c>
      <c r="J50" s="22" t="s">
        <v>131</v>
      </c>
      <c r="K50" s="84" t="s">
        <v>186</v>
      </c>
      <c r="L50" s="2"/>
    </row>
    <row r="51" spans="1:23">
      <c r="A51" s="3" t="s">
        <v>28</v>
      </c>
      <c r="B51" s="4" t="s">
        <v>170</v>
      </c>
      <c r="C51" s="48">
        <v>37667</v>
      </c>
      <c r="D51" s="9" t="s">
        <v>59</v>
      </c>
      <c r="E51" s="84" t="s">
        <v>171</v>
      </c>
      <c r="F51" s="2"/>
      <c r="G51" s="3" t="s">
        <v>105</v>
      </c>
      <c r="H51" s="35" t="s">
        <v>204</v>
      </c>
      <c r="I51" s="17"/>
      <c r="J51" s="4" t="s">
        <v>80</v>
      </c>
      <c r="K51" s="84" t="s">
        <v>205</v>
      </c>
      <c r="L51" s="2"/>
    </row>
    <row r="52" spans="1:23">
      <c r="A52" s="3" t="s">
        <v>29</v>
      </c>
      <c r="B52" s="35" t="s">
        <v>86</v>
      </c>
      <c r="C52" s="17"/>
      <c r="D52" s="19" t="s">
        <v>87</v>
      </c>
      <c r="E52" s="84" t="s">
        <v>206</v>
      </c>
      <c r="F52" s="2"/>
      <c r="G52" s="3" t="s">
        <v>165</v>
      </c>
      <c r="H52" s="4" t="s">
        <v>202</v>
      </c>
      <c r="J52" s="4" t="s">
        <v>80</v>
      </c>
      <c r="K52" s="84" t="s">
        <v>203</v>
      </c>
      <c r="L52" s="2"/>
    </row>
    <row r="53" spans="1:23">
      <c r="A53" s="3" t="s">
        <v>36</v>
      </c>
      <c r="B53" s="4" t="s">
        <v>209</v>
      </c>
      <c r="D53" s="19" t="s">
        <v>87</v>
      </c>
      <c r="E53" s="84" t="s">
        <v>210</v>
      </c>
      <c r="F53" s="2"/>
      <c r="G53" s="3" t="s">
        <v>166</v>
      </c>
      <c r="H53" s="4" t="s">
        <v>200</v>
      </c>
      <c r="J53" s="4" t="s">
        <v>80</v>
      </c>
      <c r="K53" s="84" t="s">
        <v>201</v>
      </c>
      <c r="L53" s="2"/>
    </row>
    <row r="54" spans="1:23">
      <c r="A54" s="3" t="s">
        <v>37</v>
      </c>
      <c r="B54" s="4" t="s">
        <v>176</v>
      </c>
      <c r="C54" s="48">
        <v>37251</v>
      </c>
      <c r="D54" s="9" t="s">
        <v>62</v>
      </c>
      <c r="E54" s="84" t="s">
        <v>177</v>
      </c>
      <c r="F54" s="2"/>
      <c r="G54" s="3" t="s">
        <v>107</v>
      </c>
      <c r="H54" s="4" t="s">
        <v>187</v>
      </c>
      <c r="J54" s="22" t="s">
        <v>131</v>
      </c>
      <c r="K54" s="84" t="s">
        <v>188</v>
      </c>
      <c r="L54" s="2"/>
    </row>
    <row r="55" spans="1:23">
      <c r="A55" s="3" t="s">
        <v>39</v>
      </c>
      <c r="B55" s="4" t="s">
        <v>216</v>
      </c>
      <c r="D55" s="4" t="s">
        <v>83</v>
      </c>
      <c r="E55" s="84" t="s">
        <v>217</v>
      </c>
      <c r="F55" s="2"/>
      <c r="G55" s="3" t="s">
        <v>108</v>
      </c>
      <c r="H55" s="35" t="s">
        <v>196</v>
      </c>
      <c r="I55" s="47">
        <v>37953</v>
      </c>
      <c r="J55" s="35" t="s">
        <v>77</v>
      </c>
      <c r="K55" s="84" t="s">
        <v>197</v>
      </c>
      <c r="L55" s="2"/>
    </row>
    <row r="56" spans="1:23">
      <c r="A56" s="3" t="s">
        <v>159</v>
      </c>
      <c r="B56" s="4" t="s">
        <v>182</v>
      </c>
      <c r="C56" s="48">
        <v>37460</v>
      </c>
      <c r="D56" s="9" t="s">
        <v>65</v>
      </c>
      <c r="E56" s="84" t="s">
        <v>183</v>
      </c>
      <c r="F56" s="2"/>
      <c r="G56" s="3" t="s">
        <v>109</v>
      </c>
      <c r="H56" s="4" t="s">
        <v>207</v>
      </c>
      <c r="J56" s="19" t="s">
        <v>87</v>
      </c>
      <c r="K56" s="84" t="s">
        <v>208</v>
      </c>
      <c r="L56" s="2"/>
    </row>
    <row r="57" spans="1:23">
      <c r="A57" s="3" t="s">
        <v>161</v>
      </c>
      <c r="B57" s="4" t="s">
        <v>172</v>
      </c>
      <c r="C57" s="48">
        <v>37720</v>
      </c>
      <c r="D57" s="9" t="s">
        <v>59</v>
      </c>
      <c r="E57" s="84" t="s">
        <v>173</v>
      </c>
      <c r="F57" s="2"/>
      <c r="L57" s="2"/>
    </row>
    <row r="58" spans="1:23">
      <c r="A58" s="3"/>
      <c r="C58" s="48"/>
      <c r="D58" s="9"/>
      <c r="E58" s="84"/>
      <c r="F58" s="63"/>
      <c r="G58" s="62"/>
      <c r="L58" s="63"/>
    </row>
    <row r="59" spans="1:23">
      <c r="A59" s="60" t="s">
        <v>10</v>
      </c>
      <c r="B59" s="42"/>
      <c r="C59" s="96"/>
      <c r="D59" s="42"/>
      <c r="E59" s="96" t="s">
        <v>2</v>
      </c>
      <c r="F59" s="43"/>
      <c r="G59" s="43"/>
      <c r="H59" s="44"/>
      <c r="I59" s="99"/>
      <c r="J59" s="44"/>
      <c r="K59" s="96" t="s">
        <v>2</v>
      </c>
    </row>
    <row r="60" spans="1:23" ht="25.5" customHeight="1">
      <c r="A60" s="102" t="s">
        <v>20</v>
      </c>
      <c r="B60" s="4" t="s">
        <v>71</v>
      </c>
      <c r="C60" s="48">
        <v>37750</v>
      </c>
      <c r="D60" s="102" t="s">
        <v>72</v>
      </c>
      <c r="E60" s="107">
        <v>34.4</v>
      </c>
      <c r="F60" s="11"/>
      <c r="G60" s="102" t="s">
        <v>27</v>
      </c>
      <c r="H60" s="4" t="s">
        <v>221</v>
      </c>
      <c r="J60" s="111" t="s">
        <v>131</v>
      </c>
      <c r="K60" s="102">
        <v>38.33</v>
      </c>
      <c r="R60" s="56"/>
      <c r="S60" s="58"/>
      <c r="T60" s="11"/>
      <c r="U60" s="11"/>
      <c r="V60" s="11"/>
      <c r="W60" s="11"/>
    </row>
    <row r="61" spans="1:23">
      <c r="A61" s="102"/>
      <c r="B61" s="4" t="s">
        <v>73</v>
      </c>
      <c r="C61" s="48">
        <v>37209</v>
      </c>
      <c r="D61" s="102"/>
      <c r="E61" s="107"/>
      <c r="F61" s="11"/>
      <c r="G61" s="102"/>
      <c r="H61" s="4" t="s">
        <v>70</v>
      </c>
      <c r="J61" s="111"/>
      <c r="K61" s="102"/>
      <c r="R61" s="56"/>
      <c r="S61" s="58"/>
      <c r="T61" s="11"/>
      <c r="U61" s="11"/>
      <c r="V61" s="11"/>
      <c r="W61" s="11"/>
    </row>
    <row r="62" spans="1:23">
      <c r="A62" s="102"/>
      <c r="B62" s="4" t="s">
        <v>15</v>
      </c>
      <c r="C62" s="48">
        <v>37340</v>
      </c>
      <c r="D62" s="102"/>
      <c r="E62" s="107"/>
      <c r="F62" s="11"/>
      <c r="G62" s="102"/>
      <c r="H62" s="4" t="s">
        <v>85</v>
      </c>
      <c r="J62" s="111"/>
      <c r="K62" s="102"/>
      <c r="Q62" s="9"/>
      <c r="R62" s="56"/>
      <c r="S62" s="58"/>
      <c r="T62" s="11"/>
      <c r="U62" s="11"/>
      <c r="V62" s="11"/>
      <c r="W62" s="11"/>
    </row>
    <row r="63" spans="1:23">
      <c r="A63" s="102"/>
      <c r="B63" s="35" t="s">
        <v>224</v>
      </c>
      <c r="C63" s="47">
        <v>37614</v>
      </c>
      <c r="D63" s="102"/>
      <c r="E63" s="107"/>
      <c r="F63" s="11"/>
      <c r="G63" s="102"/>
      <c r="H63" s="4" t="s">
        <v>222</v>
      </c>
      <c r="J63" s="111"/>
      <c r="K63" s="102"/>
      <c r="R63" s="56"/>
      <c r="S63" s="58"/>
      <c r="T63" s="11"/>
      <c r="U63" s="11"/>
      <c r="V63" s="11"/>
      <c r="W63" s="11"/>
    </row>
    <row r="64" spans="1:23" ht="12.75" customHeight="1">
      <c r="A64" s="102" t="s">
        <v>22</v>
      </c>
      <c r="B64" s="4" t="s">
        <v>21</v>
      </c>
      <c r="C64" s="48">
        <v>37566</v>
      </c>
      <c r="D64" s="102" t="s">
        <v>65</v>
      </c>
      <c r="E64" s="107">
        <v>35.11</v>
      </c>
      <c r="F64" s="11"/>
      <c r="G64" s="102" t="s">
        <v>28</v>
      </c>
      <c r="H64" s="4" t="s">
        <v>79</v>
      </c>
      <c r="J64" s="102" t="s">
        <v>80</v>
      </c>
      <c r="K64" s="102">
        <v>39.299999999999997</v>
      </c>
      <c r="R64" s="56"/>
      <c r="S64" s="58"/>
      <c r="T64" s="11"/>
      <c r="U64" s="11"/>
      <c r="V64" s="11"/>
      <c r="W64" s="11"/>
    </row>
    <row r="65" spans="1:23">
      <c r="A65" s="102"/>
      <c r="B65" s="35" t="s">
        <v>66</v>
      </c>
      <c r="C65" s="47">
        <v>37368</v>
      </c>
      <c r="D65" s="102"/>
      <c r="E65" s="107"/>
      <c r="F65" s="11"/>
      <c r="G65" s="102"/>
      <c r="H65" s="4" t="s">
        <v>81</v>
      </c>
      <c r="J65" s="102"/>
      <c r="K65" s="102"/>
      <c r="R65" s="56"/>
      <c r="S65" s="58"/>
      <c r="T65" s="11"/>
      <c r="U65" s="11"/>
      <c r="V65" s="11"/>
      <c r="W65" s="11"/>
    </row>
    <row r="66" spans="1:23">
      <c r="A66" s="102"/>
      <c r="B66" s="35" t="s">
        <v>67</v>
      </c>
      <c r="C66" s="47">
        <v>37278</v>
      </c>
      <c r="D66" s="102"/>
      <c r="E66" s="107"/>
      <c r="F66" s="11"/>
      <c r="G66" s="102"/>
      <c r="H66" s="4" t="s">
        <v>202</v>
      </c>
      <c r="J66" s="102"/>
      <c r="K66" s="102"/>
      <c r="R66" s="56"/>
      <c r="S66" s="58"/>
      <c r="T66" s="11"/>
      <c r="U66" s="11"/>
      <c r="V66" s="11"/>
      <c r="W66" s="11"/>
    </row>
    <row r="67" spans="1:23">
      <c r="A67" s="102"/>
      <c r="B67" s="9" t="s">
        <v>220</v>
      </c>
      <c r="C67" s="48">
        <v>37431</v>
      </c>
      <c r="D67" s="102"/>
      <c r="E67" s="107"/>
      <c r="F67" s="11"/>
      <c r="G67" s="102"/>
      <c r="H67" s="4" t="s">
        <v>200</v>
      </c>
      <c r="J67" s="102"/>
      <c r="K67" s="102"/>
      <c r="R67" s="56"/>
      <c r="S67" s="58"/>
      <c r="T67" s="11"/>
      <c r="U67" s="11"/>
      <c r="V67" s="11"/>
      <c r="W67" s="11"/>
    </row>
    <row r="68" spans="1:23">
      <c r="A68" s="102" t="s">
        <v>23</v>
      </c>
      <c r="B68" s="4" t="s">
        <v>61</v>
      </c>
      <c r="C68" s="48">
        <v>37390</v>
      </c>
      <c r="D68" s="102" t="s">
        <v>62</v>
      </c>
      <c r="E68" s="107">
        <v>36.01</v>
      </c>
      <c r="F68" s="11"/>
      <c r="G68" s="102" t="s">
        <v>29</v>
      </c>
      <c r="H68" s="4" t="s">
        <v>228</v>
      </c>
      <c r="J68" s="102" t="s">
        <v>229</v>
      </c>
      <c r="K68" s="102">
        <v>39.72</v>
      </c>
      <c r="U68" s="11"/>
      <c r="V68" s="11"/>
      <c r="W68" s="11"/>
    </row>
    <row r="69" spans="1:23">
      <c r="A69" s="102"/>
      <c r="B69" s="4" t="s">
        <v>63</v>
      </c>
      <c r="C69" s="48">
        <v>37410</v>
      </c>
      <c r="D69" s="102"/>
      <c r="E69" s="107"/>
      <c r="F69" s="11"/>
      <c r="G69" s="102"/>
      <c r="H69" s="4" t="s">
        <v>230</v>
      </c>
      <c r="J69" s="102"/>
      <c r="K69" s="102"/>
      <c r="U69" s="11"/>
      <c r="V69" s="11"/>
      <c r="W69" s="11"/>
    </row>
    <row r="70" spans="1:23">
      <c r="A70" s="102"/>
      <c r="B70" s="4" t="s">
        <v>64</v>
      </c>
      <c r="C70" s="48">
        <v>37290</v>
      </c>
      <c r="D70" s="102"/>
      <c r="E70" s="107"/>
      <c r="F70" s="11"/>
      <c r="G70" s="102"/>
      <c r="H70" s="4" t="s">
        <v>56</v>
      </c>
      <c r="J70" s="102"/>
      <c r="K70" s="102"/>
      <c r="U70" s="11"/>
      <c r="V70" s="11"/>
      <c r="W70" s="11"/>
    </row>
    <row r="71" spans="1:23">
      <c r="A71" s="102"/>
      <c r="B71" s="4" t="s">
        <v>127</v>
      </c>
      <c r="C71" s="48">
        <v>37274</v>
      </c>
      <c r="D71" s="102"/>
      <c r="E71" s="107"/>
      <c r="F71" s="11"/>
      <c r="G71" s="102"/>
      <c r="H71" s="4" t="s">
        <v>231</v>
      </c>
      <c r="J71" s="102"/>
      <c r="K71" s="102"/>
      <c r="U71" s="11"/>
      <c r="V71" s="11"/>
      <c r="W71" s="11"/>
    </row>
    <row r="72" spans="1:23">
      <c r="A72" s="102" t="s">
        <v>24</v>
      </c>
      <c r="B72" s="4" t="s">
        <v>119</v>
      </c>
      <c r="D72" s="108" t="s">
        <v>226</v>
      </c>
      <c r="E72" s="107">
        <v>36.880000000000003</v>
      </c>
      <c r="F72" s="11"/>
      <c r="G72" s="102" t="s">
        <v>36</v>
      </c>
      <c r="H72" s="4" t="s">
        <v>236</v>
      </c>
      <c r="J72" s="102" t="s">
        <v>83</v>
      </c>
      <c r="K72" s="102">
        <v>39.78</v>
      </c>
      <c r="U72" s="11"/>
      <c r="V72" s="11"/>
      <c r="W72" s="11"/>
    </row>
    <row r="73" spans="1:23">
      <c r="A73" s="102"/>
      <c r="B73" s="4" t="s">
        <v>54</v>
      </c>
      <c r="D73" s="108"/>
      <c r="E73" s="107"/>
      <c r="F73" s="11"/>
      <c r="G73" s="102"/>
      <c r="H73" s="4" t="s">
        <v>237</v>
      </c>
      <c r="J73" s="102"/>
      <c r="K73" s="102"/>
      <c r="U73" s="11"/>
      <c r="V73" s="11"/>
      <c r="W73" s="11"/>
    </row>
    <row r="74" spans="1:23">
      <c r="A74" s="102"/>
      <c r="B74" s="4" t="s">
        <v>227</v>
      </c>
      <c r="D74" s="108"/>
      <c r="E74" s="107"/>
      <c r="F74" s="11"/>
      <c r="G74" s="102"/>
      <c r="H74" s="4" t="s">
        <v>238</v>
      </c>
      <c r="J74" s="102"/>
      <c r="K74" s="102"/>
      <c r="U74" s="11"/>
      <c r="V74" s="11"/>
      <c r="W74" s="11"/>
    </row>
    <row r="75" spans="1:23">
      <c r="A75" s="102"/>
      <c r="B75" s="4" t="s">
        <v>57</v>
      </c>
      <c r="D75" s="108"/>
      <c r="E75" s="107"/>
      <c r="F75" s="11"/>
      <c r="G75" s="102"/>
      <c r="H75" s="4" t="s">
        <v>327</v>
      </c>
      <c r="J75" s="102"/>
      <c r="K75" s="102"/>
      <c r="U75" s="11"/>
      <c r="V75" s="11"/>
      <c r="W75" s="11"/>
    </row>
    <row r="76" spans="1:23">
      <c r="A76" s="102" t="s">
        <v>25</v>
      </c>
      <c r="B76" s="4" t="s">
        <v>58</v>
      </c>
      <c r="C76" s="48">
        <v>37506</v>
      </c>
      <c r="D76" s="102" t="s">
        <v>59</v>
      </c>
      <c r="E76" s="107">
        <v>37.130000000000003</v>
      </c>
      <c r="F76" s="11"/>
      <c r="G76" s="110" t="s">
        <v>37</v>
      </c>
      <c r="H76" s="4" t="s">
        <v>232</v>
      </c>
      <c r="J76" s="102" t="s">
        <v>87</v>
      </c>
      <c r="K76" s="107">
        <v>40.08</v>
      </c>
      <c r="U76" s="11"/>
      <c r="V76" s="11"/>
      <c r="W76" s="11"/>
    </row>
    <row r="77" spans="1:23">
      <c r="A77" s="102"/>
      <c r="B77" s="4" t="s">
        <v>60</v>
      </c>
      <c r="C77" s="48">
        <v>37932</v>
      </c>
      <c r="D77" s="102"/>
      <c r="E77" s="107"/>
      <c r="F77" s="11"/>
      <c r="G77" s="110"/>
      <c r="H77" s="4" t="s">
        <v>233</v>
      </c>
      <c r="J77" s="102"/>
      <c r="K77" s="107"/>
      <c r="U77" s="11"/>
      <c r="V77" s="11"/>
      <c r="W77" s="11"/>
    </row>
    <row r="78" spans="1:23">
      <c r="A78" s="102"/>
      <c r="B78" s="9" t="s">
        <v>219</v>
      </c>
      <c r="C78" s="48">
        <v>37693</v>
      </c>
      <c r="D78" s="102"/>
      <c r="E78" s="107"/>
      <c r="F78" s="11"/>
      <c r="G78" s="110"/>
      <c r="H78" s="4" t="s">
        <v>234</v>
      </c>
      <c r="J78" s="102"/>
      <c r="K78" s="107"/>
      <c r="U78" s="11"/>
      <c r="V78" s="11"/>
      <c r="W78" s="11"/>
    </row>
    <row r="79" spans="1:23">
      <c r="A79" s="102"/>
      <c r="B79" s="4" t="s">
        <v>18</v>
      </c>
      <c r="C79" s="48">
        <v>37677</v>
      </c>
      <c r="D79" s="102"/>
      <c r="E79" s="107"/>
      <c r="F79" s="11"/>
      <c r="G79" s="110"/>
      <c r="H79" s="4" t="s">
        <v>235</v>
      </c>
      <c r="J79" s="102"/>
      <c r="K79" s="107"/>
      <c r="U79" s="11"/>
      <c r="V79" s="11"/>
      <c r="W79" s="11"/>
    </row>
    <row r="80" spans="1:23">
      <c r="A80" s="109" t="s">
        <v>26</v>
      </c>
      <c r="B80" s="35" t="s">
        <v>143</v>
      </c>
      <c r="C80" s="47">
        <v>37589</v>
      </c>
      <c r="D80" s="102" t="s">
        <v>77</v>
      </c>
      <c r="E80" s="107">
        <v>37.71</v>
      </c>
      <c r="U80" s="11"/>
      <c r="V80" s="11"/>
      <c r="W80" s="11"/>
    </row>
    <row r="81" spans="1:23">
      <c r="A81" s="109"/>
      <c r="B81" s="4" t="s">
        <v>198</v>
      </c>
      <c r="C81" s="48">
        <v>37217</v>
      </c>
      <c r="D81" s="102"/>
      <c r="E81" s="107"/>
      <c r="U81" s="11"/>
      <c r="V81" s="11"/>
      <c r="W81" s="11"/>
    </row>
    <row r="82" spans="1:23">
      <c r="A82" s="109"/>
      <c r="B82" s="35" t="s">
        <v>76</v>
      </c>
      <c r="C82" s="47">
        <v>37502</v>
      </c>
      <c r="D82" s="102"/>
      <c r="E82" s="107"/>
      <c r="U82" s="11"/>
      <c r="V82" s="11"/>
      <c r="W82" s="11"/>
    </row>
    <row r="83" spans="1:23">
      <c r="A83" s="109"/>
      <c r="B83" s="35" t="s">
        <v>78</v>
      </c>
      <c r="C83" s="47">
        <v>37171</v>
      </c>
      <c r="D83" s="102"/>
      <c r="E83" s="107"/>
      <c r="U83" s="11"/>
      <c r="V83" s="11"/>
      <c r="W83" s="11"/>
    </row>
    <row r="84" spans="1:23">
      <c r="A84" s="61"/>
      <c r="B84" s="35"/>
      <c r="C84" s="47"/>
      <c r="D84" s="63"/>
      <c r="E84" s="17"/>
      <c r="G84" s="3"/>
      <c r="J84" s="63"/>
      <c r="K84" s="17"/>
      <c r="U84" s="11"/>
      <c r="V84" s="11"/>
      <c r="W84" s="11"/>
    </row>
    <row r="85" spans="1:23">
      <c r="A85" s="60" t="s">
        <v>254</v>
      </c>
      <c r="B85" s="42"/>
      <c r="C85" s="96"/>
      <c r="D85" s="42"/>
      <c r="E85" s="96" t="s">
        <v>325</v>
      </c>
      <c r="F85" s="43"/>
      <c r="G85" s="43"/>
      <c r="H85" s="44"/>
      <c r="I85" s="99"/>
      <c r="J85" s="44"/>
      <c r="K85" s="96" t="s">
        <v>325</v>
      </c>
      <c r="U85" s="11"/>
      <c r="V85" s="11"/>
      <c r="W85" s="11"/>
    </row>
    <row r="86" spans="1:23">
      <c r="A86" s="3" t="s">
        <v>20</v>
      </c>
      <c r="B86" s="4" t="s">
        <v>21</v>
      </c>
      <c r="C86" s="48">
        <v>37566</v>
      </c>
      <c r="D86" s="4" t="s">
        <v>65</v>
      </c>
      <c r="E86" s="17">
        <v>147</v>
      </c>
      <c r="F86" s="2"/>
      <c r="G86" s="3" t="s">
        <v>258</v>
      </c>
      <c r="H86" s="4" t="s">
        <v>248</v>
      </c>
      <c r="I86" s="48">
        <v>37239</v>
      </c>
      <c r="J86" s="35" t="s">
        <v>77</v>
      </c>
      <c r="K86" s="17">
        <v>120</v>
      </c>
      <c r="W86" s="11"/>
    </row>
    <row r="87" spans="1:23">
      <c r="A87" s="3" t="s">
        <v>22</v>
      </c>
      <c r="B87" s="4" t="s">
        <v>246</v>
      </c>
      <c r="D87" s="9" t="s">
        <v>194</v>
      </c>
      <c r="E87" s="17">
        <v>147</v>
      </c>
      <c r="F87" s="2"/>
      <c r="G87" s="2" t="s">
        <v>257</v>
      </c>
      <c r="H87" s="4" t="s">
        <v>61</v>
      </c>
      <c r="I87" s="48">
        <v>37390</v>
      </c>
      <c r="J87" s="22" t="s">
        <v>62</v>
      </c>
      <c r="K87" s="17">
        <v>115</v>
      </c>
      <c r="W87" s="11"/>
    </row>
    <row r="88" spans="1:23">
      <c r="A88" s="3" t="s">
        <v>23</v>
      </c>
      <c r="B88" s="4" t="s">
        <v>129</v>
      </c>
      <c r="C88" s="48">
        <v>37394</v>
      </c>
      <c r="D88" s="4" t="s">
        <v>62</v>
      </c>
      <c r="E88" s="17">
        <v>135</v>
      </c>
      <c r="F88" s="2"/>
      <c r="G88" s="2" t="s">
        <v>257</v>
      </c>
      <c r="H88" s="4" t="s">
        <v>242</v>
      </c>
      <c r="J88" s="22" t="s">
        <v>131</v>
      </c>
      <c r="K88" s="17">
        <v>115</v>
      </c>
      <c r="W88" s="11"/>
    </row>
    <row r="89" spans="1:23">
      <c r="A89" s="3" t="s">
        <v>90</v>
      </c>
      <c r="B89" s="35" t="s">
        <v>240</v>
      </c>
      <c r="C89" s="47">
        <v>37418</v>
      </c>
      <c r="D89" s="4" t="s">
        <v>65</v>
      </c>
      <c r="E89" s="17">
        <v>135</v>
      </c>
      <c r="F89" s="2"/>
      <c r="G89" s="3" t="s">
        <v>102</v>
      </c>
      <c r="H89" s="4" t="s">
        <v>211</v>
      </c>
      <c r="I89" s="48">
        <v>37642</v>
      </c>
      <c r="J89" s="9" t="s">
        <v>83</v>
      </c>
      <c r="K89" s="17">
        <v>115</v>
      </c>
      <c r="W89" s="11"/>
    </row>
    <row r="90" spans="1:23">
      <c r="A90" s="3" t="s">
        <v>91</v>
      </c>
      <c r="B90" s="35" t="s">
        <v>19</v>
      </c>
      <c r="C90" s="17"/>
      <c r="D90" s="22" t="s">
        <v>131</v>
      </c>
      <c r="E90" s="17">
        <v>130</v>
      </c>
      <c r="F90" s="2"/>
      <c r="G90" s="100" t="s">
        <v>163</v>
      </c>
      <c r="H90" s="4" t="s">
        <v>558</v>
      </c>
      <c r="I90" s="48">
        <v>37501</v>
      </c>
      <c r="J90" s="4" t="s">
        <v>214</v>
      </c>
      <c r="K90" s="17">
        <v>115</v>
      </c>
      <c r="W90" s="11"/>
    </row>
    <row r="91" spans="1:23">
      <c r="A91" s="3" t="s">
        <v>92</v>
      </c>
      <c r="B91" s="35" t="s">
        <v>224</v>
      </c>
      <c r="C91" s="47">
        <v>37614</v>
      </c>
      <c r="D91" s="22" t="s">
        <v>72</v>
      </c>
      <c r="E91" s="17">
        <v>130</v>
      </c>
      <c r="F91" s="2"/>
      <c r="G91" s="2" t="s">
        <v>256</v>
      </c>
      <c r="H91" s="9" t="s">
        <v>239</v>
      </c>
      <c r="I91" s="48">
        <v>37597</v>
      </c>
      <c r="J91" s="9" t="s">
        <v>55</v>
      </c>
      <c r="K91" s="17">
        <v>105</v>
      </c>
      <c r="W91" s="11"/>
    </row>
    <row r="92" spans="1:23">
      <c r="A92" s="3" t="s">
        <v>93</v>
      </c>
      <c r="B92" s="35" t="s">
        <v>244</v>
      </c>
      <c r="C92" s="47">
        <v>37906</v>
      </c>
      <c r="D92" s="22" t="s">
        <v>72</v>
      </c>
      <c r="E92" s="17">
        <v>125</v>
      </c>
      <c r="F92" s="2"/>
      <c r="G92" s="2" t="s">
        <v>256</v>
      </c>
      <c r="H92" s="4" t="s">
        <v>18</v>
      </c>
      <c r="I92" s="48">
        <v>37677</v>
      </c>
      <c r="J92" s="4" t="s">
        <v>59</v>
      </c>
      <c r="K92" s="17">
        <v>105</v>
      </c>
      <c r="W92" s="11"/>
    </row>
    <row r="93" spans="1:23">
      <c r="A93" s="3" t="s">
        <v>94</v>
      </c>
      <c r="B93" s="35" t="s">
        <v>247</v>
      </c>
      <c r="C93" s="47">
        <v>37589</v>
      </c>
      <c r="D93" s="35" t="s">
        <v>77</v>
      </c>
      <c r="E93" s="17">
        <v>120</v>
      </c>
      <c r="F93" s="2"/>
      <c r="G93" s="2" t="s">
        <v>256</v>
      </c>
      <c r="H93" s="4" t="s">
        <v>124</v>
      </c>
      <c r="I93" s="48">
        <v>38126</v>
      </c>
      <c r="J93" s="4" t="s">
        <v>59</v>
      </c>
      <c r="K93" s="17">
        <v>105</v>
      </c>
      <c r="U93" s="2"/>
      <c r="V93" s="2"/>
      <c r="W93" s="11"/>
    </row>
    <row r="94" spans="1:23">
      <c r="A94" s="3" t="s">
        <v>255</v>
      </c>
      <c r="B94" s="4" t="s">
        <v>170</v>
      </c>
      <c r="C94" s="48">
        <v>37667</v>
      </c>
      <c r="D94" s="9" t="s">
        <v>59</v>
      </c>
      <c r="E94" s="17">
        <v>120</v>
      </c>
      <c r="F94" s="2"/>
      <c r="G94" s="2" t="s">
        <v>256</v>
      </c>
      <c r="H94" s="4" t="s">
        <v>207</v>
      </c>
      <c r="I94" s="48">
        <v>37840</v>
      </c>
      <c r="J94" s="4" t="s">
        <v>87</v>
      </c>
      <c r="K94" s="17">
        <v>105</v>
      </c>
      <c r="W94" s="11"/>
    </row>
    <row r="95" spans="1:23">
      <c r="A95" s="3" t="s">
        <v>255</v>
      </c>
      <c r="B95" s="4" t="s">
        <v>252</v>
      </c>
      <c r="C95" s="48">
        <v>37251</v>
      </c>
      <c r="D95" s="4" t="s">
        <v>253</v>
      </c>
      <c r="E95" s="17">
        <v>120</v>
      </c>
      <c r="F95" s="2"/>
      <c r="G95" s="2" t="s">
        <v>256</v>
      </c>
      <c r="H95" s="4" t="s">
        <v>251</v>
      </c>
      <c r="I95" s="48">
        <v>37516</v>
      </c>
      <c r="J95" s="4" t="s">
        <v>83</v>
      </c>
      <c r="K95" s="17">
        <v>105</v>
      </c>
      <c r="U95" s="2"/>
      <c r="V95" s="2"/>
      <c r="W95" s="11"/>
    </row>
    <row r="96" spans="1:23">
      <c r="A96" s="3" t="s">
        <v>258</v>
      </c>
      <c r="B96" s="35" t="s">
        <v>57</v>
      </c>
      <c r="C96" s="47">
        <v>37163</v>
      </c>
      <c r="D96" s="9" t="s">
        <v>55</v>
      </c>
      <c r="E96" s="17">
        <v>120</v>
      </c>
      <c r="G96" s="3" t="s">
        <v>107</v>
      </c>
      <c r="H96" s="4" t="s">
        <v>250</v>
      </c>
      <c r="I96" s="48">
        <v>37763</v>
      </c>
      <c r="J96" s="9" t="s">
        <v>87</v>
      </c>
      <c r="K96" s="17">
        <v>0</v>
      </c>
      <c r="U96" s="2"/>
      <c r="V96" s="2"/>
      <c r="W96" s="11"/>
    </row>
    <row r="97" spans="1:23">
      <c r="A97" s="3" t="s">
        <v>258</v>
      </c>
      <c r="B97" s="4" t="s">
        <v>241</v>
      </c>
      <c r="C97" s="48">
        <v>37184</v>
      </c>
      <c r="D97" s="4" t="s">
        <v>65</v>
      </c>
      <c r="E97" s="17">
        <v>120</v>
      </c>
      <c r="U97" s="2"/>
      <c r="V97" s="2"/>
      <c r="W97" s="11"/>
    </row>
    <row r="98" spans="1:23">
      <c r="A98" s="3" t="s">
        <v>258</v>
      </c>
      <c r="B98" s="4" t="s">
        <v>243</v>
      </c>
      <c r="D98" s="22" t="s">
        <v>131</v>
      </c>
      <c r="E98" s="17">
        <v>120</v>
      </c>
      <c r="W98" s="11"/>
    </row>
    <row r="99" spans="1:23">
      <c r="A99" s="3" t="s">
        <v>258</v>
      </c>
      <c r="B99" s="35" t="s">
        <v>245</v>
      </c>
      <c r="C99" s="47">
        <v>37577</v>
      </c>
      <c r="D99" s="22" t="s">
        <v>72</v>
      </c>
      <c r="E99" s="17">
        <v>120</v>
      </c>
      <c r="U99" s="2"/>
      <c r="V99" s="2"/>
      <c r="W99" s="11"/>
    </row>
    <row r="100" spans="1:23">
      <c r="A100" s="3"/>
      <c r="B100" s="35"/>
      <c r="C100" s="47"/>
      <c r="D100" s="22"/>
      <c r="E100" s="17"/>
      <c r="G100" s="62"/>
      <c r="U100" s="63"/>
      <c r="V100" s="63"/>
      <c r="W100" s="11"/>
    </row>
    <row r="101" spans="1:23">
      <c r="A101" s="60" t="s">
        <v>270</v>
      </c>
      <c r="B101" s="42"/>
      <c r="C101" s="96"/>
      <c r="D101" s="42"/>
      <c r="E101" s="96" t="s">
        <v>325</v>
      </c>
      <c r="F101" s="43"/>
      <c r="G101" s="43"/>
      <c r="H101" s="44"/>
      <c r="I101" s="99"/>
      <c r="J101" s="44"/>
      <c r="K101" s="96" t="s">
        <v>325</v>
      </c>
      <c r="R101" s="48"/>
      <c r="T101" s="2"/>
      <c r="U101" s="2"/>
      <c r="W101" s="11"/>
    </row>
    <row r="102" spans="1:23">
      <c r="A102" s="3" t="s">
        <v>20</v>
      </c>
      <c r="B102" s="4" t="s">
        <v>127</v>
      </c>
      <c r="C102" s="48">
        <v>37274</v>
      </c>
      <c r="D102" s="4" t="s">
        <v>62</v>
      </c>
      <c r="E102" s="17">
        <v>421</v>
      </c>
      <c r="F102" s="2"/>
      <c r="G102" s="3" t="s">
        <v>162</v>
      </c>
      <c r="H102" s="35" t="s">
        <v>263</v>
      </c>
      <c r="I102" s="47">
        <v>37628</v>
      </c>
      <c r="J102" s="4" t="s">
        <v>141</v>
      </c>
      <c r="K102" s="17">
        <v>333</v>
      </c>
      <c r="R102" s="48"/>
      <c r="S102" s="9"/>
      <c r="T102" s="2"/>
      <c r="U102" s="2"/>
      <c r="V102" s="2"/>
      <c r="W102" s="11"/>
    </row>
    <row r="103" spans="1:23">
      <c r="A103" s="3" t="s">
        <v>22</v>
      </c>
      <c r="B103" s="4" t="s">
        <v>180</v>
      </c>
      <c r="C103" s="48">
        <v>37594</v>
      </c>
      <c r="D103" s="9" t="s">
        <v>65</v>
      </c>
      <c r="E103" s="17">
        <v>413</v>
      </c>
      <c r="F103" s="2"/>
      <c r="G103" s="2" t="s">
        <v>101</v>
      </c>
      <c r="H103" s="4" t="s">
        <v>187</v>
      </c>
      <c r="J103" s="22" t="s">
        <v>131</v>
      </c>
      <c r="K103" s="17">
        <v>331</v>
      </c>
      <c r="R103" s="48"/>
      <c r="S103" s="22"/>
      <c r="T103" s="2"/>
      <c r="U103" s="2"/>
      <c r="V103" s="2"/>
      <c r="W103" s="11"/>
    </row>
    <row r="104" spans="1:23">
      <c r="A104" s="3" t="s">
        <v>23</v>
      </c>
      <c r="B104" s="4" t="s">
        <v>73</v>
      </c>
      <c r="C104" s="48">
        <v>37209</v>
      </c>
      <c r="D104" s="22" t="s">
        <v>72</v>
      </c>
      <c r="E104" s="17">
        <v>402</v>
      </c>
      <c r="F104" s="2"/>
      <c r="G104" s="3" t="s">
        <v>102</v>
      </c>
      <c r="H104" s="35" t="s">
        <v>74</v>
      </c>
      <c r="I104" s="47">
        <v>38047</v>
      </c>
      <c r="J104" s="19" t="s">
        <v>72</v>
      </c>
      <c r="K104" s="17">
        <v>329</v>
      </c>
      <c r="Q104" s="35"/>
      <c r="R104" s="47"/>
      <c r="T104" s="2"/>
      <c r="U104" s="2"/>
      <c r="V104" s="2"/>
      <c r="W104" s="11"/>
    </row>
    <row r="105" spans="1:23">
      <c r="A105" s="3" t="s">
        <v>24</v>
      </c>
      <c r="B105" s="35" t="s">
        <v>240</v>
      </c>
      <c r="C105" s="47">
        <v>37418</v>
      </c>
      <c r="D105" s="4" t="s">
        <v>65</v>
      </c>
      <c r="E105" s="17">
        <v>382</v>
      </c>
      <c r="F105" s="2"/>
      <c r="G105" s="2" t="s">
        <v>163</v>
      </c>
      <c r="H105" s="4" t="s">
        <v>88</v>
      </c>
      <c r="I105" s="48">
        <v>37260</v>
      </c>
      <c r="J105" s="4" t="s">
        <v>87</v>
      </c>
      <c r="K105" s="17">
        <v>326</v>
      </c>
      <c r="R105" s="48"/>
      <c r="T105" s="2"/>
      <c r="U105" s="2"/>
      <c r="V105" s="2"/>
      <c r="W105" s="11"/>
    </row>
    <row r="106" spans="1:23">
      <c r="A106" s="3" t="s">
        <v>25</v>
      </c>
      <c r="B106" s="4" t="s">
        <v>267</v>
      </c>
      <c r="C106" s="48">
        <v>37502</v>
      </c>
      <c r="D106" s="4" t="s">
        <v>77</v>
      </c>
      <c r="E106" s="17">
        <v>379</v>
      </c>
      <c r="F106" s="2"/>
      <c r="G106" s="3" t="s">
        <v>164</v>
      </c>
      <c r="H106" s="4" t="s">
        <v>269</v>
      </c>
      <c r="I106" s="48">
        <v>37142</v>
      </c>
      <c r="J106" s="4" t="s">
        <v>83</v>
      </c>
      <c r="K106" s="17">
        <v>325</v>
      </c>
      <c r="R106" s="48"/>
      <c r="S106" s="22"/>
      <c r="T106" s="2"/>
      <c r="U106" s="2"/>
      <c r="V106" s="2"/>
      <c r="W106" s="11"/>
    </row>
    <row r="107" spans="1:23">
      <c r="A107" s="3" t="s">
        <v>26</v>
      </c>
      <c r="B107" s="4" t="s">
        <v>63</v>
      </c>
      <c r="C107" s="48">
        <v>37410</v>
      </c>
      <c r="D107" s="22" t="s">
        <v>62</v>
      </c>
      <c r="E107" s="17">
        <v>377</v>
      </c>
      <c r="F107" s="2"/>
      <c r="G107" s="3" t="s">
        <v>104</v>
      </c>
      <c r="H107" s="35" t="s">
        <v>192</v>
      </c>
      <c r="I107" s="47">
        <v>37792</v>
      </c>
      <c r="J107" s="4" t="s">
        <v>141</v>
      </c>
      <c r="K107" s="17">
        <v>319</v>
      </c>
      <c r="R107" s="48"/>
      <c r="S107" s="22"/>
      <c r="T107" s="2"/>
      <c r="U107" s="2"/>
      <c r="V107" s="2"/>
      <c r="W107" s="11"/>
    </row>
    <row r="108" spans="1:23">
      <c r="A108" s="3" t="s">
        <v>27</v>
      </c>
      <c r="B108" s="4" t="s">
        <v>64</v>
      </c>
      <c r="C108" s="48">
        <v>37290</v>
      </c>
      <c r="D108" s="22" t="s">
        <v>62</v>
      </c>
      <c r="E108" s="17">
        <v>363</v>
      </c>
      <c r="F108" s="2"/>
      <c r="G108" s="3" t="s">
        <v>272</v>
      </c>
      <c r="H108" s="4" t="s">
        <v>230</v>
      </c>
      <c r="I108" s="48">
        <v>37501</v>
      </c>
      <c r="J108" s="22" t="s">
        <v>55</v>
      </c>
      <c r="K108" s="17">
        <v>315</v>
      </c>
      <c r="R108" s="50"/>
      <c r="T108" s="2"/>
      <c r="U108" s="2"/>
      <c r="V108" s="2"/>
      <c r="W108" s="11"/>
    </row>
    <row r="109" spans="1:23">
      <c r="A109" s="3" t="s">
        <v>28</v>
      </c>
      <c r="B109" s="4" t="s">
        <v>268</v>
      </c>
      <c r="C109" s="48">
        <v>37516</v>
      </c>
      <c r="D109" s="4" t="s">
        <v>83</v>
      </c>
      <c r="E109" s="17">
        <v>361</v>
      </c>
      <c r="F109" s="2"/>
      <c r="G109" s="3" t="s">
        <v>272</v>
      </c>
      <c r="H109" s="9" t="s">
        <v>219</v>
      </c>
      <c r="I109" s="48">
        <v>37693</v>
      </c>
      <c r="J109" s="9" t="s">
        <v>59</v>
      </c>
      <c r="K109" s="17">
        <v>315</v>
      </c>
      <c r="Q109" s="35"/>
      <c r="R109" s="47"/>
      <c r="S109" s="22"/>
      <c r="T109" s="2"/>
      <c r="U109" s="2"/>
      <c r="V109" s="2"/>
      <c r="W109" s="11"/>
    </row>
    <row r="110" spans="1:23">
      <c r="A110" s="3" t="s">
        <v>255</v>
      </c>
      <c r="B110" s="35" t="s">
        <v>56</v>
      </c>
      <c r="C110" s="47">
        <v>37123</v>
      </c>
      <c r="D110" s="22" t="s">
        <v>55</v>
      </c>
      <c r="E110" s="17">
        <v>355</v>
      </c>
      <c r="F110" s="2"/>
      <c r="G110" s="3" t="s">
        <v>166</v>
      </c>
      <c r="H110" s="4" t="s">
        <v>264</v>
      </c>
      <c r="I110" s="48">
        <v>37500</v>
      </c>
      <c r="J110" s="22" t="s">
        <v>72</v>
      </c>
      <c r="K110" s="17">
        <v>312</v>
      </c>
      <c r="Q110" s="9"/>
      <c r="R110" s="12"/>
      <c r="S110" s="22"/>
      <c r="T110" s="2"/>
      <c r="U110" s="2"/>
      <c r="V110" s="2"/>
    </row>
    <row r="111" spans="1:23">
      <c r="A111" s="3" t="s">
        <v>255</v>
      </c>
      <c r="B111" s="9" t="s">
        <v>85</v>
      </c>
      <c r="D111" s="22" t="s">
        <v>131</v>
      </c>
      <c r="E111" s="17">
        <v>355</v>
      </c>
      <c r="F111" s="2"/>
      <c r="G111" s="3" t="s">
        <v>107</v>
      </c>
      <c r="H111" s="35" t="s">
        <v>261</v>
      </c>
      <c r="I111" s="47">
        <v>37828</v>
      </c>
      <c r="J111" s="22" t="s">
        <v>72</v>
      </c>
      <c r="K111" s="17">
        <v>302</v>
      </c>
      <c r="R111" s="48"/>
      <c r="T111" s="2"/>
      <c r="U111" s="2"/>
      <c r="V111" s="2"/>
    </row>
    <row r="112" spans="1:23">
      <c r="A112" s="3" t="s">
        <v>37</v>
      </c>
      <c r="B112" s="4" t="s">
        <v>260</v>
      </c>
      <c r="C112" s="48">
        <v>37986</v>
      </c>
      <c r="D112" s="4" t="s">
        <v>65</v>
      </c>
      <c r="E112" s="17">
        <v>353</v>
      </c>
      <c r="F112" s="2"/>
      <c r="G112" s="2" t="s">
        <v>108</v>
      </c>
      <c r="H112" s="35" t="s">
        <v>266</v>
      </c>
      <c r="I112" s="47">
        <v>37953</v>
      </c>
      <c r="J112" s="35" t="s">
        <v>77</v>
      </c>
      <c r="K112" s="17">
        <v>296</v>
      </c>
      <c r="R112" s="12"/>
      <c r="S112" s="22"/>
      <c r="T112" s="2"/>
      <c r="U112" s="2"/>
      <c r="V112" s="2"/>
    </row>
    <row r="113" spans="1:21">
      <c r="A113" s="3" t="s">
        <v>271</v>
      </c>
      <c r="B113" s="4" t="s">
        <v>49</v>
      </c>
      <c r="D113" s="22" t="s">
        <v>131</v>
      </c>
      <c r="E113" s="17">
        <v>346</v>
      </c>
      <c r="F113" s="2"/>
      <c r="G113" s="2" t="s">
        <v>109</v>
      </c>
      <c r="H113" s="35" t="s">
        <v>262</v>
      </c>
      <c r="I113" s="47">
        <v>37240</v>
      </c>
      <c r="J113" s="22" t="s">
        <v>72</v>
      </c>
      <c r="K113" s="17">
        <v>295</v>
      </c>
      <c r="R113" s="12"/>
      <c r="T113" s="2"/>
      <c r="U113" s="2"/>
    </row>
    <row r="114" spans="1:21">
      <c r="A114" s="3" t="s">
        <v>271</v>
      </c>
      <c r="B114" s="4" t="s">
        <v>48</v>
      </c>
      <c r="D114" s="4" t="s">
        <v>80</v>
      </c>
      <c r="E114" s="17">
        <v>346</v>
      </c>
      <c r="F114" s="2"/>
      <c r="G114" s="2" t="s">
        <v>110</v>
      </c>
      <c r="H114" s="4" t="s">
        <v>172</v>
      </c>
      <c r="I114" s="48">
        <v>37720</v>
      </c>
      <c r="J114" s="9" t="s">
        <v>59</v>
      </c>
      <c r="K114" s="17">
        <v>265</v>
      </c>
      <c r="R114" s="48"/>
      <c r="S114" s="22"/>
      <c r="T114" s="2"/>
      <c r="U114" s="2"/>
    </row>
    <row r="115" spans="1:21">
      <c r="A115" s="3" t="s">
        <v>161</v>
      </c>
      <c r="B115" s="4" t="s">
        <v>265</v>
      </c>
      <c r="C115" s="48">
        <v>37397</v>
      </c>
      <c r="D115" s="22" t="s">
        <v>72</v>
      </c>
      <c r="E115" s="17">
        <v>345</v>
      </c>
      <c r="F115" s="2"/>
      <c r="G115" s="3"/>
      <c r="H115" s="9"/>
      <c r="I115" s="48"/>
      <c r="J115" s="9"/>
      <c r="K115" s="17"/>
      <c r="R115" s="48"/>
      <c r="S115" s="22"/>
      <c r="T115" s="2"/>
      <c r="U115" s="2"/>
    </row>
    <row r="116" spans="1:21">
      <c r="A116" s="3" t="s">
        <v>160</v>
      </c>
      <c r="B116" s="4" t="s">
        <v>259</v>
      </c>
      <c r="C116" s="48">
        <v>37334</v>
      </c>
      <c r="D116" s="22" t="s">
        <v>55</v>
      </c>
      <c r="E116" s="17">
        <v>337</v>
      </c>
      <c r="G116" s="3"/>
      <c r="H116" s="48"/>
      <c r="J116" s="2"/>
      <c r="Q116" s="35"/>
      <c r="R116" s="47"/>
      <c r="T116" s="2"/>
      <c r="U116" s="2"/>
    </row>
    <row r="117" spans="1:21">
      <c r="A117" s="3"/>
      <c r="C117" s="48"/>
      <c r="D117" s="22"/>
      <c r="E117" s="17"/>
      <c r="G117" s="3"/>
      <c r="H117" s="48"/>
      <c r="J117" s="63"/>
      <c r="Q117" s="35"/>
      <c r="R117" s="47"/>
      <c r="T117" s="63"/>
      <c r="U117" s="63"/>
    </row>
    <row r="118" spans="1:21">
      <c r="A118" s="60" t="s">
        <v>559</v>
      </c>
      <c r="B118" s="42"/>
      <c r="C118" s="96"/>
      <c r="D118" s="42"/>
      <c r="E118" s="96" t="s">
        <v>325</v>
      </c>
      <c r="F118" s="43"/>
      <c r="G118" s="43"/>
      <c r="H118" s="44"/>
      <c r="I118" s="99"/>
      <c r="J118" s="44"/>
      <c r="K118" s="96" t="s">
        <v>325</v>
      </c>
      <c r="S118" s="22"/>
      <c r="T118" s="2"/>
      <c r="U118" s="2"/>
    </row>
    <row r="119" spans="1:21">
      <c r="A119" s="3" t="s">
        <v>20</v>
      </c>
      <c r="B119" s="4" t="s">
        <v>202</v>
      </c>
      <c r="C119" s="48">
        <v>37151</v>
      </c>
      <c r="D119" s="4" t="s">
        <v>80</v>
      </c>
      <c r="E119" s="84" t="s">
        <v>301</v>
      </c>
      <c r="F119" s="2">
        <v>11</v>
      </c>
      <c r="G119" s="3" t="s">
        <v>160</v>
      </c>
      <c r="H119" s="35" t="s">
        <v>244</v>
      </c>
      <c r="I119" s="47">
        <v>37906</v>
      </c>
      <c r="J119" s="22" t="s">
        <v>72</v>
      </c>
      <c r="K119" s="84" t="s">
        <v>291</v>
      </c>
      <c r="L119" s="2"/>
    </row>
    <row r="120" spans="1:21">
      <c r="A120" s="3" t="s">
        <v>22</v>
      </c>
      <c r="B120" s="9" t="s">
        <v>222</v>
      </c>
      <c r="D120" s="22" t="s">
        <v>131</v>
      </c>
      <c r="E120" s="84" t="s">
        <v>289</v>
      </c>
      <c r="F120" s="2">
        <v>9</v>
      </c>
      <c r="G120" s="3" t="s">
        <v>162</v>
      </c>
      <c r="H120" s="35" t="s">
        <v>302</v>
      </c>
      <c r="I120" s="47">
        <v>37364</v>
      </c>
      <c r="J120" s="4" t="s">
        <v>80</v>
      </c>
      <c r="K120" s="84" t="s">
        <v>303</v>
      </c>
      <c r="L120" s="2"/>
    </row>
    <row r="121" spans="1:21">
      <c r="A121" s="3" t="s">
        <v>23</v>
      </c>
      <c r="B121" s="4" t="s">
        <v>227</v>
      </c>
      <c r="C121" s="48">
        <v>37228</v>
      </c>
      <c r="D121" s="41" t="s">
        <v>55</v>
      </c>
      <c r="E121" s="84" t="s">
        <v>274</v>
      </c>
      <c r="F121" s="2">
        <v>8</v>
      </c>
      <c r="G121" s="3" t="s">
        <v>101</v>
      </c>
      <c r="H121" s="4" t="s">
        <v>295</v>
      </c>
      <c r="I121" s="48">
        <v>37162</v>
      </c>
      <c r="J121" s="35" t="s">
        <v>77</v>
      </c>
      <c r="K121" s="84" t="s">
        <v>296</v>
      </c>
      <c r="L121" s="2"/>
    </row>
    <row r="122" spans="1:21">
      <c r="A122" s="3" t="s">
        <v>24</v>
      </c>
      <c r="B122" s="4" t="s">
        <v>317</v>
      </c>
      <c r="C122" s="48">
        <v>37146</v>
      </c>
      <c r="D122" s="22" t="s">
        <v>72</v>
      </c>
      <c r="E122" s="84" t="s">
        <v>292</v>
      </c>
      <c r="F122" s="2">
        <v>7</v>
      </c>
      <c r="G122" s="3" t="s">
        <v>102</v>
      </c>
      <c r="H122" s="35" t="s">
        <v>299</v>
      </c>
      <c r="I122" s="47">
        <v>37420</v>
      </c>
      <c r="J122" s="35" t="s">
        <v>77</v>
      </c>
      <c r="K122" s="84" t="s">
        <v>300</v>
      </c>
      <c r="L122" s="2"/>
    </row>
    <row r="123" spans="1:21">
      <c r="A123" s="3" t="s">
        <v>25</v>
      </c>
      <c r="B123" s="9" t="s">
        <v>220</v>
      </c>
      <c r="C123" s="48">
        <v>37431</v>
      </c>
      <c r="D123" s="9" t="s">
        <v>65</v>
      </c>
      <c r="E123" s="84" t="s">
        <v>286</v>
      </c>
      <c r="F123" s="2">
        <v>6</v>
      </c>
      <c r="G123" s="3" t="s">
        <v>163</v>
      </c>
      <c r="H123" s="4" t="s">
        <v>241</v>
      </c>
      <c r="I123" s="48">
        <v>37184</v>
      </c>
      <c r="J123" s="4" t="s">
        <v>65</v>
      </c>
      <c r="K123" s="84" t="s">
        <v>285</v>
      </c>
      <c r="L123" s="2"/>
    </row>
    <row r="124" spans="1:21">
      <c r="A124" s="3" t="s">
        <v>26</v>
      </c>
      <c r="B124" s="4" t="s">
        <v>306</v>
      </c>
      <c r="C124" s="48">
        <v>37255</v>
      </c>
      <c r="D124" s="9" t="s">
        <v>83</v>
      </c>
      <c r="E124" s="84" t="s">
        <v>307</v>
      </c>
      <c r="F124" s="2">
        <v>5</v>
      </c>
      <c r="G124" s="3" t="s">
        <v>164</v>
      </c>
      <c r="H124" s="9" t="s">
        <v>281</v>
      </c>
      <c r="I124" s="48">
        <v>37450</v>
      </c>
      <c r="J124" s="9" t="s">
        <v>62</v>
      </c>
      <c r="K124" s="84" t="s">
        <v>282</v>
      </c>
      <c r="L124" s="2"/>
    </row>
    <row r="125" spans="1:21">
      <c r="A125" s="3" t="s">
        <v>27</v>
      </c>
      <c r="B125" s="9" t="s">
        <v>287</v>
      </c>
      <c r="C125" s="48">
        <v>37305</v>
      </c>
      <c r="D125" s="9" t="s">
        <v>65</v>
      </c>
      <c r="E125" s="84" t="s">
        <v>288</v>
      </c>
      <c r="F125" s="2">
        <v>4</v>
      </c>
      <c r="G125" s="3" t="s">
        <v>104</v>
      </c>
      <c r="H125" s="4" t="s">
        <v>246</v>
      </c>
      <c r="I125" s="48">
        <v>37411</v>
      </c>
      <c r="J125" s="9" t="s">
        <v>194</v>
      </c>
      <c r="K125" s="84" t="s">
        <v>294</v>
      </c>
      <c r="L125" s="2"/>
    </row>
    <row r="126" spans="1:21">
      <c r="A126" s="3" t="s">
        <v>28</v>
      </c>
      <c r="B126" s="4" t="s">
        <v>308</v>
      </c>
      <c r="C126" s="48">
        <v>37265</v>
      </c>
      <c r="D126" s="9" t="s">
        <v>83</v>
      </c>
      <c r="E126" s="84" t="s">
        <v>309</v>
      </c>
      <c r="F126" s="2">
        <v>3</v>
      </c>
      <c r="G126" s="3" t="s">
        <v>105</v>
      </c>
      <c r="H126" s="4" t="s">
        <v>242</v>
      </c>
      <c r="J126" s="22" t="s">
        <v>131</v>
      </c>
      <c r="K126" s="84" t="s">
        <v>290</v>
      </c>
      <c r="L126" s="2"/>
    </row>
    <row r="127" spans="1:21">
      <c r="A127" s="3" t="s">
        <v>29</v>
      </c>
      <c r="B127" s="4" t="s">
        <v>273</v>
      </c>
      <c r="C127" s="48">
        <v>37519</v>
      </c>
      <c r="D127" s="41" t="s">
        <v>55</v>
      </c>
      <c r="E127" s="17">
        <v>35.82</v>
      </c>
      <c r="F127" s="2">
        <v>2</v>
      </c>
      <c r="G127" s="3" t="s">
        <v>165</v>
      </c>
      <c r="H127" s="9" t="s">
        <v>277</v>
      </c>
      <c r="I127" s="48">
        <v>37928</v>
      </c>
      <c r="J127" s="4" t="s">
        <v>59</v>
      </c>
      <c r="K127" s="84" t="s">
        <v>278</v>
      </c>
      <c r="L127" s="2"/>
    </row>
    <row r="128" spans="1:21">
      <c r="A128" s="3" t="s">
        <v>36</v>
      </c>
      <c r="B128" s="4" t="s">
        <v>154</v>
      </c>
      <c r="C128" s="48">
        <v>37399</v>
      </c>
      <c r="D128" s="4" t="s">
        <v>87</v>
      </c>
      <c r="E128" s="84" t="s">
        <v>310</v>
      </c>
      <c r="F128" s="2">
        <v>1</v>
      </c>
      <c r="G128" s="3" t="s">
        <v>166</v>
      </c>
      <c r="H128" s="4" t="s">
        <v>318</v>
      </c>
      <c r="I128" s="48">
        <v>37865</v>
      </c>
      <c r="J128" s="22" t="s">
        <v>72</v>
      </c>
      <c r="K128" s="84" t="s">
        <v>293</v>
      </c>
      <c r="L128" s="2"/>
    </row>
    <row r="129" spans="1:12">
      <c r="A129" s="3" t="s">
        <v>37</v>
      </c>
      <c r="B129" s="4" t="s">
        <v>304</v>
      </c>
      <c r="C129" s="48">
        <v>37172</v>
      </c>
      <c r="D129" s="4" t="s">
        <v>80</v>
      </c>
      <c r="E129" s="84" t="s">
        <v>305</v>
      </c>
      <c r="F129" s="2"/>
      <c r="G129" s="3" t="s">
        <v>107</v>
      </c>
      <c r="H129" s="4" t="s">
        <v>312</v>
      </c>
      <c r="I129" s="48">
        <v>37278</v>
      </c>
      <c r="J129" s="4" t="s">
        <v>87</v>
      </c>
      <c r="K129" s="84" t="s">
        <v>313</v>
      </c>
      <c r="L129" s="2"/>
    </row>
    <row r="130" spans="1:12">
      <c r="A130" s="3" t="s">
        <v>39</v>
      </c>
      <c r="B130" s="4" t="s">
        <v>297</v>
      </c>
      <c r="C130" s="48">
        <v>37281</v>
      </c>
      <c r="D130" s="35" t="s">
        <v>77</v>
      </c>
      <c r="E130" s="84" t="s">
        <v>298</v>
      </c>
      <c r="F130" s="2"/>
      <c r="G130" s="3" t="s">
        <v>108</v>
      </c>
      <c r="H130" s="4" t="s">
        <v>275</v>
      </c>
      <c r="I130" s="48">
        <v>37501</v>
      </c>
      <c r="J130" s="4" t="s">
        <v>59</v>
      </c>
      <c r="K130" s="84" t="s">
        <v>276</v>
      </c>
      <c r="L130" s="2"/>
    </row>
    <row r="131" spans="1:12">
      <c r="A131" s="3" t="s">
        <v>159</v>
      </c>
      <c r="B131" s="9" t="s">
        <v>283</v>
      </c>
      <c r="C131" s="48">
        <v>37478</v>
      </c>
      <c r="D131" s="9" t="s">
        <v>62</v>
      </c>
      <c r="E131" s="84" t="s">
        <v>284</v>
      </c>
      <c r="F131" s="2"/>
      <c r="G131" s="3" t="s">
        <v>109</v>
      </c>
      <c r="H131" s="4" t="s">
        <v>155</v>
      </c>
      <c r="I131" s="48">
        <v>37838</v>
      </c>
      <c r="J131" s="4" t="s">
        <v>87</v>
      </c>
      <c r="K131" s="84" t="s">
        <v>311</v>
      </c>
      <c r="L131" s="2"/>
    </row>
    <row r="132" spans="1:12">
      <c r="A132" s="3" t="s">
        <v>161</v>
      </c>
      <c r="B132" s="4" t="s">
        <v>279</v>
      </c>
      <c r="C132" s="48">
        <v>37263</v>
      </c>
      <c r="D132" s="9" t="s">
        <v>62</v>
      </c>
      <c r="E132" s="84" t="s">
        <v>280</v>
      </c>
      <c r="F132" s="2"/>
      <c r="G132" s="3"/>
      <c r="H132" s="35"/>
      <c r="I132" s="17"/>
      <c r="J132" s="35"/>
      <c r="K132" s="84"/>
      <c r="L132" s="2"/>
    </row>
    <row r="133" spans="1:12">
      <c r="A133" s="3"/>
      <c r="C133" s="48"/>
      <c r="D133" s="9"/>
      <c r="E133" s="84"/>
      <c r="F133" s="63"/>
      <c r="G133" s="3"/>
      <c r="H133" s="35"/>
      <c r="I133" s="17"/>
      <c r="J133" s="35"/>
      <c r="K133" s="84"/>
      <c r="L133" s="63"/>
    </row>
    <row r="134" spans="1:12">
      <c r="A134" s="60" t="s">
        <v>322</v>
      </c>
      <c r="B134" s="42"/>
      <c r="C134" s="96"/>
      <c r="D134" s="42"/>
      <c r="E134" s="96" t="s">
        <v>325</v>
      </c>
      <c r="F134" s="43"/>
      <c r="G134" s="43"/>
      <c r="H134" s="44"/>
      <c r="I134" s="99"/>
      <c r="J134" s="44"/>
      <c r="K134" s="96" t="s">
        <v>325</v>
      </c>
    </row>
    <row r="135" spans="1:12">
      <c r="A135" s="3" t="s">
        <v>20</v>
      </c>
      <c r="B135" s="4" t="s">
        <v>227</v>
      </c>
      <c r="C135" s="48">
        <v>37228</v>
      </c>
      <c r="D135" s="41" t="s">
        <v>55</v>
      </c>
      <c r="E135" s="17">
        <v>8.4700000000000006</v>
      </c>
      <c r="F135" s="2"/>
      <c r="G135" s="3" t="s">
        <v>159</v>
      </c>
      <c r="H135" s="35" t="s">
        <v>321</v>
      </c>
      <c r="I135" s="47">
        <v>37210</v>
      </c>
      <c r="J135" s="35" t="s">
        <v>87</v>
      </c>
      <c r="K135" s="17">
        <v>6.65</v>
      </c>
      <c r="L135" s="2"/>
    </row>
    <row r="136" spans="1:12">
      <c r="A136" s="3" t="s">
        <v>22</v>
      </c>
      <c r="B136" s="4" t="s">
        <v>318</v>
      </c>
      <c r="C136" s="48">
        <v>37865</v>
      </c>
      <c r="D136" s="22" t="s">
        <v>72</v>
      </c>
      <c r="E136" s="17">
        <v>8.39</v>
      </c>
      <c r="F136" s="2"/>
      <c r="G136" s="3" t="s">
        <v>161</v>
      </c>
      <c r="H136" s="4" t="s">
        <v>319</v>
      </c>
      <c r="I136" s="48">
        <v>37239</v>
      </c>
      <c r="J136" s="35" t="s">
        <v>77</v>
      </c>
      <c r="K136" s="17">
        <v>6.61</v>
      </c>
      <c r="L136" s="2"/>
    </row>
    <row r="137" spans="1:12">
      <c r="A137" s="3" t="s">
        <v>23</v>
      </c>
      <c r="B137" s="35" t="s">
        <v>224</v>
      </c>
      <c r="C137" s="47">
        <v>37614</v>
      </c>
      <c r="D137" s="22" t="s">
        <v>72</v>
      </c>
      <c r="E137" s="17">
        <v>8.0399999999999991</v>
      </c>
      <c r="F137" s="2"/>
      <c r="G137" s="3" t="s">
        <v>160</v>
      </c>
      <c r="H137" s="4" t="s">
        <v>19</v>
      </c>
      <c r="I137" s="48">
        <v>37171</v>
      </c>
      <c r="J137" s="22" t="s">
        <v>131</v>
      </c>
      <c r="K137" s="17">
        <v>6.46</v>
      </c>
      <c r="L137" s="2"/>
    </row>
    <row r="138" spans="1:12">
      <c r="A138" s="3" t="s">
        <v>24</v>
      </c>
      <c r="B138" s="4" t="s">
        <v>304</v>
      </c>
      <c r="C138" s="48">
        <v>37172</v>
      </c>
      <c r="D138" s="4" t="s">
        <v>80</v>
      </c>
      <c r="E138" s="17">
        <v>8.0399999999999991</v>
      </c>
      <c r="F138" s="2"/>
      <c r="G138" s="3" t="s">
        <v>162</v>
      </c>
      <c r="H138" s="4" t="s">
        <v>316</v>
      </c>
      <c r="I138" s="48">
        <v>37277</v>
      </c>
      <c r="J138" s="22" t="s">
        <v>131</v>
      </c>
      <c r="K138" s="17">
        <v>6.25</v>
      </c>
      <c r="L138" s="2"/>
    </row>
    <row r="139" spans="1:12">
      <c r="A139" s="3" t="s">
        <v>25</v>
      </c>
      <c r="B139" s="9" t="s">
        <v>315</v>
      </c>
      <c r="C139" s="48">
        <v>37305</v>
      </c>
      <c r="D139" s="4" t="s">
        <v>65</v>
      </c>
      <c r="E139" s="17">
        <v>7.95</v>
      </c>
      <c r="F139" s="2"/>
      <c r="G139" s="3" t="s">
        <v>101</v>
      </c>
      <c r="H139" s="4" t="s">
        <v>264</v>
      </c>
      <c r="I139" s="48">
        <v>37500</v>
      </c>
      <c r="J139" s="22" t="s">
        <v>72</v>
      </c>
      <c r="K139" s="17">
        <v>6.05</v>
      </c>
      <c r="L139" s="2"/>
    </row>
    <row r="140" spans="1:12">
      <c r="A140" s="3" t="s">
        <v>26</v>
      </c>
      <c r="B140" s="4" t="s">
        <v>317</v>
      </c>
      <c r="C140" s="48">
        <v>37146</v>
      </c>
      <c r="D140" s="22" t="s">
        <v>72</v>
      </c>
      <c r="E140" s="84" t="s">
        <v>323</v>
      </c>
      <c r="F140" s="2"/>
      <c r="G140" s="3" t="s">
        <v>102</v>
      </c>
      <c r="H140" s="4" t="s">
        <v>198</v>
      </c>
      <c r="I140" s="48">
        <v>37217</v>
      </c>
      <c r="J140" s="35" t="s">
        <v>77</v>
      </c>
      <c r="K140" s="17">
        <v>6.04</v>
      </c>
      <c r="L140" s="2"/>
    </row>
    <row r="141" spans="1:12">
      <c r="A141" s="3" t="s">
        <v>27</v>
      </c>
      <c r="B141" s="4" t="s">
        <v>314</v>
      </c>
      <c r="C141" s="48">
        <v>37200</v>
      </c>
      <c r="D141" s="4" t="s">
        <v>65</v>
      </c>
      <c r="E141" s="17">
        <v>7.35</v>
      </c>
      <c r="F141" s="2"/>
      <c r="G141" s="3" t="s">
        <v>163</v>
      </c>
      <c r="H141" s="35" t="s">
        <v>245</v>
      </c>
      <c r="I141" s="47">
        <v>37577</v>
      </c>
      <c r="J141" s="22" t="s">
        <v>72</v>
      </c>
      <c r="K141" s="17">
        <v>5.91</v>
      </c>
      <c r="L141" s="2"/>
    </row>
    <row r="142" spans="1:12">
      <c r="A142" s="3" t="s">
        <v>28</v>
      </c>
      <c r="B142" s="9" t="s">
        <v>320</v>
      </c>
      <c r="C142" s="48">
        <v>37255</v>
      </c>
      <c r="D142" s="9" t="s">
        <v>83</v>
      </c>
      <c r="E142" s="86">
        <v>47300</v>
      </c>
      <c r="F142" s="2"/>
      <c r="G142" s="3" t="s">
        <v>164</v>
      </c>
      <c r="H142" s="35" t="s">
        <v>302</v>
      </c>
      <c r="I142" s="47">
        <v>37364</v>
      </c>
      <c r="J142" s="4" t="s">
        <v>80</v>
      </c>
      <c r="K142" s="17">
        <v>5.88</v>
      </c>
      <c r="L142" s="2"/>
    </row>
    <row r="143" spans="1:12">
      <c r="A143" s="3" t="s">
        <v>29</v>
      </c>
      <c r="B143" s="35" t="s">
        <v>151</v>
      </c>
      <c r="C143" s="47">
        <v>37265</v>
      </c>
      <c r="D143" s="9" t="s">
        <v>83</v>
      </c>
      <c r="E143" s="17">
        <v>7.25</v>
      </c>
      <c r="F143" s="2"/>
      <c r="G143" s="3" t="s">
        <v>104</v>
      </c>
      <c r="H143" s="4" t="s">
        <v>262</v>
      </c>
      <c r="I143" s="48">
        <v>37240</v>
      </c>
      <c r="J143" s="22" t="s">
        <v>72</v>
      </c>
      <c r="K143" s="84" t="s">
        <v>324</v>
      </c>
      <c r="L143" s="2"/>
    </row>
    <row r="144" spans="1:12">
      <c r="A144" s="3" t="s">
        <v>36</v>
      </c>
      <c r="B144" s="9" t="s">
        <v>281</v>
      </c>
      <c r="C144" s="48">
        <v>37450</v>
      </c>
      <c r="D144" s="9" t="s">
        <v>62</v>
      </c>
      <c r="E144" s="17">
        <v>7.22</v>
      </c>
      <c r="F144" s="2"/>
      <c r="G144" s="3" t="s">
        <v>105</v>
      </c>
      <c r="H144" s="9" t="s">
        <v>277</v>
      </c>
      <c r="I144" s="48">
        <v>37928</v>
      </c>
      <c r="J144" s="4" t="s">
        <v>59</v>
      </c>
      <c r="K144" s="17">
        <v>5.25</v>
      </c>
      <c r="L144" s="2"/>
    </row>
    <row r="145" spans="1:12">
      <c r="A145" s="3" t="s">
        <v>37</v>
      </c>
      <c r="B145" s="4" t="s">
        <v>273</v>
      </c>
      <c r="C145" s="48">
        <v>37528</v>
      </c>
      <c r="D145" s="41" t="s">
        <v>55</v>
      </c>
      <c r="E145" s="17">
        <v>7.16</v>
      </c>
      <c r="F145" s="2"/>
      <c r="G145" s="3" t="s">
        <v>165</v>
      </c>
      <c r="H145" s="4" t="s">
        <v>275</v>
      </c>
      <c r="I145" s="48">
        <v>37501</v>
      </c>
      <c r="J145" s="4" t="s">
        <v>59</v>
      </c>
      <c r="K145" s="17">
        <v>5.09</v>
      </c>
      <c r="L145" s="2"/>
    </row>
    <row r="146" spans="1:12">
      <c r="A146" s="3" t="s">
        <v>39</v>
      </c>
      <c r="B146" s="4" t="s">
        <v>259</v>
      </c>
      <c r="C146" s="48">
        <v>37334</v>
      </c>
      <c r="D146" s="22" t="s">
        <v>55</v>
      </c>
      <c r="E146" s="17">
        <v>6.71</v>
      </c>
      <c r="F146" s="2"/>
      <c r="G146" s="3" t="s">
        <v>166</v>
      </c>
      <c r="H146" s="9" t="s">
        <v>283</v>
      </c>
      <c r="I146" s="48">
        <v>37478</v>
      </c>
      <c r="J146" s="9" t="s">
        <v>62</v>
      </c>
      <c r="K146" s="17">
        <v>4.99</v>
      </c>
      <c r="L146" s="2"/>
    </row>
    <row r="147" spans="1:12">
      <c r="A147" s="2"/>
    </row>
    <row r="148" spans="1:12">
      <c r="A148" s="3"/>
      <c r="B148" s="48"/>
      <c r="D148" s="2"/>
      <c r="E148" s="17"/>
    </row>
    <row r="149" spans="1:12">
      <c r="A149" s="3"/>
      <c r="B149" s="48"/>
      <c r="D149" s="2"/>
      <c r="E149" s="17"/>
    </row>
    <row r="150" spans="1:12">
      <c r="A150" s="2"/>
      <c r="B150" s="47"/>
      <c r="D150" s="2"/>
      <c r="E150" s="17"/>
    </row>
    <row r="151" spans="1:12">
      <c r="A151" s="3"/>
      <c r="B151" s="48"/>
      <c r="D151" s="2"/>
      <c r="E151" s="17"/>
    </row>
    <row r="152" spans="1:12">
      <c r="A152" s="3"/>
      <c r="B152" s="48"/>
      <c r="D152" s="2"/>
      <c r="E152" s="17"/>
      <c r="H152" s="20" t="s">
        <v>51</v>
      </c>
    </row>
    <row r="153" spans="1:12">
      <c r="A153" s="3"/>
      <c r="B153" s="48"/>
      <c r="C153" s="17"/>
      <c r="D153" s="2"/>
      <c r="E153" s="17"/>
    </row>
    <row r="154" spans="1:12">
      <c r="A154" s="3"/>
      <c r="B154" s="48"/>
      <c r="C154" s="17"/>
      <c r="D154" s="2"/>
      <c r="E154" s="17"/>
    </row>
    <row r="155" spans="1:12">
      <c r="A155" s="2"/>
      <c r="B155" s="47"/>
      <c r="D155" s="2"/>
      <c r="E155" s="17"/>
    </row>
    <row r="156" spans="1:12">
      <c r="A156" s="3"/>
      <c r="B156" s="48"/>
      <c r="D156" s="2"/>
      <c r="E156" s="17"/>
    </row>
    <row r="157" spans="1:12">
      <c r="A157" s="3"/>
      <c r="B157" s="48"/>
      <c r="D157" s="59"/>
      <c r="E157" s="17"/>
    </row>
    <row r="158" spans="1:12">
      <c r="A158" s="2"/>
      <c r="B158" s="47"/>
      <c r="D158" s="2"/>
      <c r="E158" s="17"/>
    </row>
    <row r="159" spans="1:12">
      <c r="A159" s="2"/>
      <c r="B159" s="47"/>
      <c r="C159" s="17"/>
      <c r="D159" s="2"/>
      <c r="E159" s="17"/>
    </row>
  </sheetData>
  <sortState ref="Q132:U155">
    <sortCondition descending="1" ref="T132:T155"/>
  </sortState>
  <mergeCells count="35">
    <mergeCell ref="G60:G63"/>
    <mergeCell ref="K60:K63"/>
    <mergeCell ref="G64:G67"/>
    <mergeCell ref="G68:G71"/>
    <mergeCell ref="G72:G75"/>
    <mergeCell ref="K64:K67"/>
    <mergeCell ref="K68:K71"/>
    <mergeCell ref="K72:K75"/>
    <mergeCell ref="J60:J63"/>
    <mergeCell ref="J64:J67"/>
    <mergeCell ref="J68:J71"/>
    <mergeCell ref="J72:J75"/>
    <mergeCell ref="K76:K79"/>
    <mergeCell ref="A80:A83"/>
    <mergeCell ref="G76:G79"/>
    <mergeCell ref="D80:D83"/>
    <mergeCell ref="E80:E83"/>
    <mergeCell ref="D76:D79"/>
    <mergeCell ref="E76:E79"/>
    <mergeCell ref="A1:K1"/>
    <mergeCell ref="A2:K2"/>
    <mergeCell ref="A72:A75"/>
    <mergeCell ref="A76:A79"/>
    <mergeCell ref="A60:A63"/>
    <mergeCell ref="A64:A67"/>
    <mergeCell ref="D68:D71"/>
    <mergeCell ref="E68:E71"/>
    <mergeCell ref="A68:A71"/>
    <mergeCell ref="D60:D63"/>
    <mergeCell ref="E60:E63"/>
    <mergeCell ref="D72:D75"/>
    <mergeCell ref="E72:E75"/>
    <mergeCell ref="D64:D67"/>
    <mergeCell ref="E64:E67"/>
    <mergeCell ref="J76:J79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79" orientation="portrait" r:id="rId1"/>
  <headerFooter alignWithMargins="0"/>
  <rowBreaks count="2" manualBreakCount="2">
    <brk id="58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družstvá-žiačky </vt:lpstr>
      <vt:lpstr>družstvá-žiaci</vt:lpstr>
      <vt:lpstr>ml.žiaci-jednotlivci</vt:lpstr>
      <vt:lpstr>ml.žiačky -jednotlivci</vt:lpstr>
      <vt:lpstr>'ml.žiaci-jednotlivci'!Oblasť_tlače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ZSRabca</dc:creator>
  <cp:lastModifiedBy>Skola Pocitac</cp:lastModifiedBy>
  <cp:lastPrinted>2011-05-24T06:58:42Z</cp:lastPrinted>
  <dcterms:created xsi:type="dcterms:W3CDTF">2011-05-23T06:24:43Z</dcterms:created>
  <dcterms:modified xsi:type="dcterms:W3CDTF">2015-06-15T13:41:36Z</dcterms:modified>
</cp:coreProperties>
</file>